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520BFCB9-EC10-4398-BB39-0C231F2F8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面" sheetId="1" r:id="rId1"/>
    <sheet name="裏面 " sheetId="6" r:id="rId2"/>
    <sheet name="Sheet5" sheetId="9" state="hidden" r:id="rId3"/>
    <sheet name="換算表" sheetId="7" state="hidden" r:id="rId4"/>
    <sheet name="Sheet1" sheetId="5" state="hidden" r:id="rId5"/>
  </sheets>
  <definedNames>
    <definedName name="_xlnm.Print_Area" localSheetId="1">'裏面 '!$A$2:$J$58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7" l="1"/>
  <c r="I29" i="7" s="1"/>
  <c r="I31" i="6" s="1"/>
  <c r="I22" i="7"/>
  <c r="I23" i="7"/>
  <c r="I21" i="7"/>
  <c r="I6" i="7"/>
  <c r="I7" i="7"/>
  <c r="I8" i="7"/>
  <c r="I9" i="7"/>
  <c r="I10" i="7"/>
  <c r="I11" i="7"/>
  <c r="I12" i="7"/>
  <c r="I13" i="7"/>
  <c r="I14" i="7"/>
  <c r="I15" i="7"/>
  <c r="I16" i="7"/>
  <c r="I17" i="7"/>
  <c r="I5" i="7"/>
  <c r="D31" i="7"/>
  <c r="D32" i="7"/>
  <c r="D33" i="7"/>
  <c r="D34" i="7"/>
  <c r="D35" i="7"/>
  <c r="D36" i="7"/>
  <c r="D37" i="7"/>
  <c r="D38" i="7"/>
  <c r="D39" i="7"/>
  <c r="D40" i="7"/>
  <c r="D41" i="7"/>
  <c r="D30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5" i="7"/>
  <c r="I24" i="7" l="1"/>
  <c r="I26" i="6" s="1"/>
  <c r="I18" i="7"/>
  <c r="I19" i="6" s="1"/>
  <c r="D42" i="7"/>
  <c r="D45" i="6" s="1"/>
  <c r="D28" i="7"/>
  <c r="D29" i="6" s="1"/>
  <c r="I34" i="6" l="1"/>
</calcChain>
</file>

<file path=xl/sharedStrings.xml><?xml version="1.0" encoding="utf-8"?>
<sst xmlns="http://schemas.openxmlformats.org/spreadsheetml/2006/main" count="180" uniqueCount="94">
  <si>
    <t>ﾌﾘｶﾞﾅ</t>
    <phoneticPr fontId="1"/>
  </si>
  <si>
    <t>氏　名</t>
    <phoneticPr fontId="1"/>
  </si>
  <si>
    <t>在籍区分</t>
    <rPh sb="0" eb="2">
      <t>ザイセキ</t>
    </rPh>
    <rPh sb="2" eb="4">
      <t>クブン</t>
    </rPh>
    <phoneticPr fontId="1"/>
  </si>
  <si>
    <t>学籍番号</t>
    <rPh sb="0" eb="2">
      <t>ガクセキ</t>
    </rPh>
    <rPh sb="2" eb="4">
      <t>バンゴウ</t>
    </rPh>
    <phoneticPr fontId="1"/>
  </si>
  <si>
    <t>※裏面も記入してください。</t>
    <rPh sb="1" eb="3">
      <t>リメン</t>
    </rPh>
    <rPh sb="4" eb="6">
      <t>キニュウ</t>
    </rPh>
    <phoneticPr fontId="1"/>
  </si>
  <si>
    <t>2025年度「SI-D」資格取得 意思確認書</t>
    <rPh sb="14" eb="16">
      <t>シュトク</t>
    </rPh>
    <rPh sb="17" eb="19">
      <t>イシ</t>
    </rPh>
    <rPh sb="19" eb="21">
      <t>カクニン</t>
    </rPh>
    <phoneticPr fontId="1"/>
  </si>
  <si>
    <t>所属大学</t>
    <rPh sb="0" eb="4">
      <t>ショゾクダイガク</t>
    </rPh>
    <phoneticPr fontId="1"/>
  </si>
  <si>
    <t>正規学生（</t>
    <phoneticPr fontId="1"/>
  </si>
  <si>
    <t>年度入学）</t>
    <rPh sb="0" eb="2">
      <t>ネンド</t>
    </rPh>
    <rPh sb="2" eb="4">
      <t>ニュウガク</t>
    </rPh>
    <phoneticPr fontId="1"/>
  </si>
  <si>
    <t>琉球大学</t>
    <rPh sb="0" eb="4">
      <t>リュウキュウダイガク</t>
    </rPh>
    <phoneticPr fontId="1"/>
  </si>
  <si>
    <t>京都文教大学</t>
    <rPh sb="0" eb="6">
      <t>キョウトブンキョウダイガク</t>
    </rPh>
    <phoneticPr fontId="1"/>
  </si>
  <si>
    <t>龍谷大学</t>
    <rPh sb="0" eb="4">
      <t>リュウコクダイガク</t>
    </rPh>
    <phoneticPr fontId="1"/>
  </si>
  <si>
    <t>課程・学年</t>
    <rPh sb="0" eb="2">
      <t>カテイ</t>
    </rPh>
    <phoneticPr fontId="1"/>
  </si>
  <si>
    <t>（</t>
    <phoneticPr fontId="1"/>
  </si>
  <si>
    <t>）課程</t>
    <rPh sb="1" eb="3">
      <t>カテイ</t>
    </rPh>
    <phoneticPr fontId="1"/>
  </si>
  <si>
    <t>）年</t>
    <rPh sb="1" eb="2">
      <t>ネン</t>
    </rPh>
    <phoneticPr fontId="1"/>
  </si>
  <si>
    <t>Ⅰ　社会構造・社会課題【2ポイント以上】</t>
    <rPh sb="2" eb="4">
      <t>シャカイ</t>
    </rPh>
    <rPh sb="4" eb="6">
      <t>コウゾウ</t>
    </rPh>
    <rPh sb="7" eb="9">
      <t>シャカイ</t>
    </rPh>
    <rPh sb="9" eb="11">
      <t>カダイ</t>
    </rPh>
    <rPh sb="17" eb="19">
      <t>イジョウ</t>
    </rPh>
    <phoneticPr fontId="1"/>
  </si>
  <si>
    <t>Ⅲ　企業・マネジメント【2ポイント以上】</t>
    <rPh sb="2" eb="4">
      <t>キギョウ</t>
    </rPh>
    <rPh sb="17" eb="19">
      <t>イジョウ</t>
    </rPh>
    <phoneticPr fontId="1"/>
  </si>
  <si>
    <t>科目名</t>
    <rPh sb="0" eb="3">
      <t>カモクメイ</t>
    </rPh>
    <phoneticPr fontId="1"/>
  </si>
  <si>
    <t>ポイント</t>
    <phoneticPr fontId="1"/>
  </si>
  <si>
    <t>開講大学</t>
    <rPh sb="0" eb="2">
      <t>カイコウ</t>
    </rPh>
    <rPh sb="2" eb="4">
      <t>ダイガク</t>
    </rPh>
    <phoneticPr fontId="1"/>
  </si>
  <si>
    <t>都市政策研究</t>
    <rPh sb="0" eb="2">
      <t>トシ</t>
    </rPh>
    <rPh sb="2" eb="6">
      <t>セイサクケンキュウ</t>
    </rPh>
    <phoneticPr fontId="1"/>
  </si>
  <si>
    <t>龍谷大学</t>
    <rPh sb="0" eb="2">
      <t>リュウコク</t>
    </rPh>
    <rPh sb="2" eb="4">
      <t>ダイガク</t>
    </rPh>
    <phoneticPr fontId="1"/>
  </si>
  <si>
    <t>非営利組織研究</t>
    <rPh sb="0" eb="3">
      <t>ヒエイリ</t>
    </rPh>
    <rPh sb="3" eb="7">
      <t>ソシキケンキュウ</t>
    </rPh>
    <phoneticPr fontId="1"/>
  </si>
  <si>
    <t>都市計画研究</t>
  </si>
  <si>
    <t>地域リーダーシップ研究：年3回隔年開講</t>
    <rPh sb="0" eb="2">
      <t>チイキ</t>
    </rPh>
    <rPh sb="9" eb="11">
      <t>ケンキュウ</t>
    </rPh>
    <phoneticPr fontId="1"/>
  </si>
  <si>
    <t>社会政策研究</t>
    <rPh sb="0" eb="2">
      <t>シャカイ</t>
    </rPh>
    <rPh sb="2" eb="6">
      <t>セイサクケンキュウ</t>
    </rPh>
    <phoneticPr fontId="1"/>
  </si>
  <si>
    <t>先進的地域政策研究：年3回隔年開講</t>
    <rPh sb="0" eb="3">
      <t>センシンテキ</t>
    </rPh>
    <rPh sb="3" eb="7">
      <t>チイキセイサク</t>
    </rPh>
    <rPh sb="7" eb="9">
      <t>ケンキュウ</t>
    </rPh>
    <phoneticPr fontId="1"/>
  </si>
  <si>
    <t>環境政策研究</t>
    <rPh sb="0" eb="4">
      <t>カンキョウセイサク</t>
    </rPh>
    <rPh sb="4" eb="6">
      <t>ケンキュウ</t>
    </rPh>
    <phoneticPr fontId="1"/>
  </si>
  <si>
    <t>地域協働研究</t>
    <rPh sb="0" eb="2">
      <t>チイキ</t>
    </rPh>
    <rPh sb="2" eb="4">
      <t>キョウドウ</t>
    </rPh>
    <rPh sb="4" eb="6">
      <t>ケンキュウ</t>
    </rPh>
    <phoneticPr fontId="1"/>
  </si>
  <si>
    <t>地域経済学研究</t>
    <rPh sb="0" eb="5">
      <t>チイキケイザイガク</t>
    </rPh>
    <rPh sb="5" eb="7">
      <t>ケンキュウ</t>
    </rPh>
    <phoneticPr fontId="1"/>
  </si>
  <si>
    <t>ローカル・ファイナンス論</t>
    <rPh sb="11" eb="12">
      <t>ロン</t>
    </rPh>
    <phoneticPr fontId="1"/>
  </si>
  <si>
    <t>琉球大学</t>
    <rPh sb="0" eb="2">
      <t>リュウキュウ</t>
    </rPh>
    <rPh sb="2" eb="4">
      <t>ダイガク</t>
    </rPh>
    <phoneticPr fontId="1"/>
  </si>
  <si>
    <t>行政学研究</t>
    <rPh sb="0" eb="3">
      <t>ギョウセイガク</t>
    </rPh>
    <rPh sb="3" eb="5">
      <t>ケンキュウ</t>
    </rPh>
    <phoneticPr fontId="1"/>
  </si>
  <si>
    <t>政策学のためのデータ&amp;AI活用</t>
    <rPh sb="0" eb="3">
      <t>セイサクガク</t>
    </rPh>
    <rPh sb="13" eb="15">
      <t>カツヨウ</t>
    </rPh>
    <phoneticPr fontId="1"/>
  </si>
  <si>
    <t>地方自治体研究</t>
    <rPh sb="0" eb="2">
      <t>チホウ</t>
    </rPh>
    <rPh sb="2" eb="7">
      <t>ジチタイケンキュウ</t>
    </rPh>
    <phoneticPr fontId="1"/>
  </si>
  <si>
    <t>財政学特論</t>
  </si>
  <si>
    <t>財政学・地方財政学研究</t>
    <rPh sb="0" eb="3">
      <t>ザイセイガク</t>
    </rPh>
    <rPh sb="4" eb="9">
      <t>チホウザイセイガク</t>
    </rPh>
    <rPh sb="9" eb="11">
      <t>ケンキュウ</t>
    </rPh>
    <phoneticPr fontId="1"/>
  </si>
  <si>
    <t>地方財政論特論</t>
    <rPh sb="4" eb="5">
      <t>ロン</t>
    </rPh>
    <phoneticPr fontId="1"/>
  </si>
  <si>
    <t>環境社会学研究</t>
    <rPh sb="0" eb="7">
      <t>カンキョウシャカイガクケンキュウ</t>
    </rPh>
    <phoneticPr fontId="1"/>
  </si>
  <si>
    <t>データサイエンス特論</t>
    <rPh sb="8" eb="10">
      <t>トクロン</t>
    </rPh>
    <phoneticPr fontId="1"/>
  </si>
  <si>
    <t>都市防災・危機管理研究</t>
    <rPh sb="0" eb="4">
      <t>トシボウサイ</t>
    </rPh>
    <rPh sb="5" eb="11">
      <t>キキカンリケンキュウ</t>
    </rPh>
    <phoneticPr fontId="1"/>
  </si>
  <si>
    <t>統計学特論</t>
    <rPh sb="0" eb="5">
      <t>トウケイガクトクロン</t>
    </rPh>
    <phoneticPr fontId="1"/>
  </si>
  <si>
    <t>地域共創入門</t>
  </si>
  <si>
    <t>AI特論</t>
    <rPh sb="2" eb="4">
      <t xml:space="preserve">トクロｎ </t>
    </rPh>
    <phoneticPr fontId="1"/>
  </si>
  <si>
    <t>沖縄政治行政研究Ⅰ</t>
  </si>
  <si>
    <t>沖縄政治行政研究Ⅱ</t>
  </si>
  <si>
    <t>観光地域社会学</t>
  </si>
  <si>
    <t>Ⅳ　全体【2ポイント以上】</t>
    <rPh sb="2" eb="4">
      <t>ゼンタイ</t>
    </rPh>
    <rPh sb="10" eb="12">
      <t>イジョウ</t>
    </rPh>
    <phoneticPr fontId="1"/>
  </si>
  <si>
    <t>社会政策演習</t>
  </si>
  <si>
    <t>行政学A（隔年開講）</t>
    <rPh sb="0" eb="3">
      <t>ギョウセイガク</t>
    </rPh>
    <rPh sb="5" eb="7">
      <t>カクネン</t>
    </rPh>
    <rPh sb="7" eb="9">
      <t>カイコウ</t>
    </rPh>
    <phoneticPr fontId="1"/>
  </si>
  <si>
    <t>まちづくりとコミュニティ研究</t>
    <rPh sb="12" eb="14">
      <t>ケンキュウ</t>
    </rPh>
    <phoneticPr fontId="1"/>
  </si>
  <si>
    <t>行政学B（隔年開講）</t>
    <rPh sb="0" eb="3">
      <t>ギョウセイガク</t>
    </rPh>
    <rPh sb="7" eb="9">
      <t>カイコウ</t>
    </rPh>
    <phoneticPr fontId="1"/>
  </si>
  <si>
    <t>農村政策研究</t>
    <rPh sb="0" eb="2">
      <t>ノウソン</t>
    </rPh>
    <rPh sb="2" eb="4">
      <t>セイサク</t>
    </rPh>
    <rPh sb="4" eb="6">
      <t>ケンキュウ</t>
    </rPh>
    <phoneticPr fontId="1"/>
  </si>
  <si>
    <t>地方自治論A（隔年開講）</t>
    <rPh sb="0" eb="5">
      <t>チホウジチロン</t>
    </rPh>
    <rPh sb="9" eb="11">
      <t>カイコウ</t>
    </rPh>
    <phoneticPr fontId="1"/>
  </si>
  <si>
    <t>ローカルビジネス・イノベーション研究</t>
    <rPh sb="16" eb="18">
      <t>ケンキュウ</t>
    </rPh>
    <phoneticPr fontId="1"/>
  </si>
  <si>
    <t>地方自治論B（隔年開講）</t>
    <rPh sb="0" eb="2">
      <t>チホウ</t>
    </rPh>
    <rPh sb="2" eb="4">
      <t>ジチ</t>
    </rPh>
    <rPh sb="4" eb="5">
      <t>ロン</t>
    </rPh>
    <rPh sb="9" eb="11">
      <t>カイコウ</t>
    </rPh>
    <phoneticPr fontId="1"/>
  </si>
  <si>
    <t>地域産業政策研究</t>
    <rPh sb="0" eb="4">
      <t>チイキサンギョウ</t>
    </rPh>
    <rPh sb="4" eb="6">
      <t>セイサク</t>
    </rPh>
    <rPh sb="6" eb="8">
      <t>ケンキュウ</t>
    </rPh>
    <phoneticPr fontId="1"/>
  </si>
  <si>
    <t>島嶼文化資源論A</t>
    <rPh sb="0" eb="2">
      <t>トウショ</t>
    </rPh>
    <rPh sb="2" eb="7">
      <t>ブンカシゲンロン</t>
    </rPh>
    <phoneticPr fontId="1"/>
  </si>
  <si>
    <t>持続社会支援論A</t>
  </si>
  <si>
    <t>琉球民俗学特論Ⅰ</t>
  </si>
  <si>
    <t>社会課題とメンタルケア</t>
    <rPh sb="0" eb="2">
      <t>シャカイ</t>
    </rPh>
    <rPh sb="2" eb="4">
      <t>カダイ</t>
    </rPh>
    <phoneticPr fontId="1"/>
  </si>
  <si>
    <t>京都文教大学</t>
    <rPh sb="0" eb="2">
      <t>キョウト</t>
    </rPh>
    <rPh sb="2" eb="4">
      <t>ブンキョウ</t>
    </rPh>
    <rPh sb="4" eb="6">
      <t>ダイガク</t>
    </rPh>
    <phoneticPr fontId="1"/>
  </si>
  <si>
    <t>ソーシャル・イノベーション実践演習</t>
    <rPh sb="13" eb="15">
      <t>ジッセン</t>
    </rPh>
    <rPh sb="15" eb="17">
      <t>エンシュウ</t>
    </rPh>
    <phoneticPr fontId="1"/>
  </si>
  <si>
    <t>3大学合同</t>
    <rPh sb="1" eb="3">
      <t>ダイガク</t>
    </rPh>
    <rPh sb="3" eb="5">
      <t>ゴウドウ</t>
    </rPh>
    <phoneticPr fontId="1"/>
  </si>
  <si>
    <t>Ⅱ　イノベーション・変革【2ポイント以上】</t>
    <rPh sb="10" eb="12">
      <t>ヘンカク</t>
    </rPh>
    <rPh sb="18" eb="20">
      <t>イジョウ</t>
    </rPh>
    <phoneticPr fontId="1"/>
  </si>
  <si>
    <t>合計</t>
    <rPh sb="0" eb="2">
      <t>ゴウケイ</t>
    </rPh>
    <phoneticPr fontId="1"/>
  </si>
  <si>
    <t>社会政策特論</t>
    <rPh sb="0" eb="4">
      <t>シャカイセイサク</t>
    </rPh>
    <rPh sb="4" eb="6">
      <t>トクロン</t>
    </rPh>
    <phoneticPr fontId="1"/>
  </si>
  <si>
    <t>実践社会政策特論</t>
    <rPh sb="0" eb="6">
      <t>ジッセンシャカイセイサク</t>
    </rPh>
    <rPh sb="6" eb="8">
      <t>トクロン</t>
    </rPh>
    <phoneticPr fontId="1"/>
  </si>
  <si>
    <t>クリエイティブ・エリア・スタディーズ</t>
  </si>
  <si>
    <t>ソーシャリー・エンゲイジド・アート</t>
  </si>
  <si>
    <t>ソーシャル・イノベーションとキャリア支援</t>
    <rPh sb="18" eb="20">
      <t>シエン</t>
    </rPh>
    <phoneticPr fontId="1"/>
  </si>
  <si>
    <r>
      <t>産業臨床心理学特論　</t>
    </r>
    <r>
      <rPr>
        <sz val="8"/>
        <rFont val="ＭＳ Ｐゴシック"/>
        <family val="3"/>
        <charset val="128"/>
        <scheme val="minor"/>
      </rPr>
      <t>※京都文教大学生のみ</t>
    </r>
    <rPh sb="0" eb="2">
      <t>サンギョウ</t>
    </rPh>
    <rPh sb="2" eb="4">
      <t>リンショウ</t>
    </rPh>
    <rPh sb="4" eb="7">
      <t>シンリガク</t>
    </rPh>
    <rPh sb="7" eb="9">
      <t>トクロン</t>
    </rPh>
    <rPh sb="11" eb="17">
      <t>キョウトブンキョウダイガク</t>
    </rPh>
    <rPh sb="17" eb="18">
      <t>セイ</t>
    </rPh>
    <phoneticPr fontId="1"/>
  </si>
  <si>
    <r>
      <t>Ⅴ　キャップストーン【8ポイント以上】　</t>
    </r>
    <r>
      <rPr>
        <u/>
        <sz val="10"/>
        <rFont val="ＭＳ Ｐゴシック"/>
        <family val="3"/>
        <charset val="128"/>
        <scheme val="minor"/>
      </rPr>
      <t>※必修</t>
    </r>
    <rPh sb="16" eb="18">
      <t>イジョウ</t>
    </rPh>
    <rPh sb="21" eb="23">
      <t>ヒッシュウ</t>
    </rPh>
    <phoneticPr fontId="1"/>
  </si>
  <si>
    <r>
      <t>公的イノベーション論A</t>
    </r>
    <r>
      <rPr>
        <sz val="11"/>
        <color theme="1"/>
        <rFont val="ＭＳ Ｐゴシック"/>
        <family val="3"/>
        <charset val="128"/>
        <scheme val="minor"/>
      </rPr>
      <t>（隔年開講）</t>
    </r>
    <rPh sb="0" eb="2">
      <t>コウテキ</t>
    </rPh>
    <rPh sb="9" eb="10">
      <t>ロン</t>
    </rPh>
    <rPh sb="14" eb="16">
      <t>カイコウ</t>
    </rPh>
    <phoneticPr fontId="1"/>
  </si>
  <si>
    <r>
      <t>公的イノベーション論B</t>
    </r>
    <r>
      <rPr>
        <sz val="11"/>
        <color theme="1"/>
        <rFont val="ＭＳ Ｐゴシック"/>
        <family val="3"/>
        <charset val="128"/>
        <scheme val="minor"/>
      </rPr>
      <t>（隔年開講）</t>
    </r>
    <rPh sb="0" eb="2">
      <t>コウテキ</t>
    </rPh>
    <rPh sb="9" eb="10">
      <t>ロン</t>
    </rPh>
    <rPh sb="14" eb="16">
      <t>カイコウ</t>
    </rPh>
    <phoneticPr fontId="1"/>
  </si>
  <si>
    <r>
      <rPr>
        <sz val="11"/>
        <rFont val="ＭＳ Ｐゴシック"/>
        <family val="3"/>
        <charset val="128"/>
        <scheme val="minor"/>
      </rPr>
      <t>産業・組織心理学特論　</t>
    </r>
    <r>
      <rPr>
        <sz val="8"/>
        <rFont val="ＭＳ Ｐゴシック"/>
        <family val="3"/>
        <charset val="128"/>
        <scheme val="minor"/>
      </rPr>
      <t>※京都文教大学生のみ</t>
    </r>
    <rPh sb="0" eb="2">
      <t>サンギョウ</t>
    </rPh>
    <rPh sb="3" eb="5">
      <t>ソシキ</t>
    </rPh>
    <rPh sb="5" eb="8">
      <t>シンリガク</t>
    </rPh>
    <rPh sb="8" eb="10">
      <t>トクロン</t>
    </rPh>
    <phoneticPr fontId="1"/>
  </si>
  <si>
    <t>換算表</t>
    <rPh sb="0" eb="3">
      <t>カンサンヒョウ</t>
    </rPh>
    <phoneticPr fontId="1"/>
  </si>
  <si>
    <t>ソーシャル・イノベーション研究</t>
    <rPh sb="13" eb="15">
      <t>ケンキュウ</t>
    </rPh>
    <phoneticPr fontId="1"/>
  </si>
  <si>
    <t>ソーシャル・イノベーション入門</t>
    <rPh sb="13" eb="15">
      <t>ニュウモン</t>
    </rPh>
    <phoneticPr fontId="1"/>
  </si>
  <si>
    <t>協働実践</t>
    <rPh sb="0" eb="2">
      <t>キョウドウ</t>
    </rPh>
    <rPh sb="2" eb="4">
      <t>ジッセン</t>
    </rPh>
    <phoneticPr fontId="1"/>
  </si>
  <si>
    <t>計</t>
    <rPh sb="0" eb="1">
      <t>ケイ</t>
    </rPh>
    <phoneticPr fontId="1"/>
  </si>
  <si>
    <t>　私は、ソーシャルイノベーションデザイナーの取得を目指し、ソーシャルイノベーションデザイナー資格取得対象科目を履修することを誓います。履修にあたっては、学生として学則その他諸規則を遵守し、その本分を全うすることを誓います。</t>
    <rPh sb="1" eb="2">
      <t>ワタクシ</t>
    </rPh>
    <rPh sb="22" eb="24">
      <t>シュトク</t>
    </rPh>
    <rPh sb="25" eb="27">
      <t>メザ</t>
    </rPh>
    <rPh sb="46" eb="48">
      <t>シカク</t>
    </rPh>
    <rPh sb="48" eb="50">
      <t>シュトク</t>
    </rPh>
    <rPh sb="50" eb="52">
      <t>タイショウ</t>
    </rPh>
    <rPh sb="52" eb="54">
      <t>カモク</t>
    </rPh>
    <rPh sb="55" eb="57">
      <t>リシュウ</t>
    </rPh>
    <rPh sb="62" eb="63">
      <t>チカ</t>
    </rPh>
    <rPh sb="67" eb="69">
      <t>リシュウ</t>
    </rPh>
    <rPh sb="76" eb="78">
      <t>ガクセイ</t>
    </rPh>
    <rPh sb="81" eb="83">
      <t>ガクソク</t>
    </rPh>
    <rPh sb="85" eb="86">
      <t>タ</t>
    </rPh>
    <rPh sb="86" eb="89">
      <t>ショキソク</t>
    </rPh>
    <rPh sb="90" eb="92">
      <t>ジュンシュ</t>
    </rPh>
    <rPh sb="96" eb="98">
      <t>ホンブン</t>
    </rPh>
    <rPh sb="99" eb="100">
      <t>マット</t>
    </rPh>
    <rPh sb="106" eb="107">
      <t>チカ</t>
    </rPh>
    <phoneticPr fontId="1"/>
  </si>
  <si>
    <t>各大学窓口に提出してください。</t>
    <rPh sb="0" eb="3">
      <t>カクダイガク</t>
    </rPh>
    <rPh sb="3" eb="5">
      <t>マドグチ</t>
    </rPh>
    <rPh sb="6" eb="8">
      <t>テイシュツ</t>
    </rPh>
    <phoneticPr fontId="1"/>
  </si>
  <si>
    <t>ソーシャルイノベーションデザイナー（SI-D）資格教育プログラム履修確認表
（基礎科目、キャップストーン科目）</t>
    <rPh sb="23" eb="25">
      <t>シカク</t>
    </rPh>
    <rPh sb="25" eb="27">
      <t>キョウイク</t>
    </rPh>
    <rPh sb="32" eb="34">
      <t>リシュウ</t>
    </rPh>
    <rPh sb="34" eb="36">
      <t>カクニン</t>
    </rPh>
    <rPh sb="36" eb="37">
      <t>ヒョウ</t>
    </rPh>
    <rPh sb="39" eb="41">
      <t>キソ</t>
    </rPh>
    <rPh sb="41" eb="43">
      <t>カモク</t>
    </rPh>
    <rPh sb="52" eb="54">
      <t>カモク</t>
    </rPh>
    <phoneticPr fontId="1"/>
  </si>
  <si>
    <t>行政学A（R7年度開講）</t>
    <rPh sb="0" eb="3">
      <t>ギョウセイガク</t>
    </rPh>
    <rPh sb="7" eb="9">
      <t>ネンド</t>
    </rPh>
    <rPh sb="9" eb="11">
      <t>カイコウ</t>
    </rPh>
    <phoneticPr fontId="1"/>
  </si>
  <si>
    <t>行政学B（R7年度不開講）</t>
    <rPh sb="0" eb="3">
      <t>ギョウセイガク</t>
    </rPh>
    <rPh sb="7" eb="12">
      <t>ネンドフカイコウ</t>
    </rPh>
    <phoneticPr fontId="1"/>
  </si>
  <si>
    <t>地方自治論A（R7年度不開講）</t>
    <rPh sb="0" eb="5">
      <t>チホウジチロン</t>
    </rPh>
    <rPh sb="9" eb="11">
      <t>ネンド</t>
    </rPh>
    <rPh sb="11" eb="14">
      <t>フカイコウ</t>
    </rPh>
    <phoneticPr fontId="1"/>
  </si>
  <si>
    <t>地方自治論B（R7年度不開講））</t>
    <rPh sb="0" eb="2">
      <t>チホウ</t>
    </rPh>
    <rPh sb="2" eb="4">
      <t>ジチ</t>
    </rPh>
    <rPh sb="4" eb="5">
      <t>ロン</t>
    </rPh>
    <rPh sb="9" eb="11">
      <t>ネンド</t>
    </rPh>
    <rPh sb="11" eb="14">
      <t>フカイコウ</t>
    </rPh>
    <phoneticPr fontId="1"/>
  </si>
  <si>
    <t>Ⅳ　包括的視点【2ポイント以上】</t>
    <rPh sb="2" eb="7">
      <t>ホウカツテキシテン</t>
    </rPh>
    <rPh sb="13" eb="15">
      <t>イジョウ</t>
    </rPh>
    <phoneticPr fontId="1"/>
  </si>
  <si>
    <r>
      <t>公的イノベーション論A</t>
    </r>
    <r>
      <rPr>
        <sz val="11"/>
        <color theme="1"/>
        <rFont val="ＭＳ Ｐゴシック"/>
        <family val="3"/>
        <charset val="128"/>
        <scheme val="minor"/>
      </rPr>
      <t>（R７年度不開講）</t>
    </r>
    <rPh sb="0" eb="2">
      <t>コウテキ</t>
    </rPh>
    <rPh sb="9" eb="10">
      <t>ロン</t>
    </rPh>
    <rPh sb="14" eb="16">
      <t>ネンド</t>
    </rPh>
    <rPh sb="16" eb="19">
      <t>フカイコウ</t>
    </rPh>
    <phoneticPr fontId="1"/>
  </si>
  <si>
    <r>
      <t>公的イノベーション論B</t>
    </r>
    <r>
      <rPr>
        <sz val="11"/>
        <color theme="1"/>
        <rFont val="ＭＳ Ｐゴシック"/>
        <family val="3"/>
        <charset val="128"/>
        <scheme val="minor"/>
      </rPr>
      <t>（R7年度開講）</t>
    </r>
    <rPh sb="0" eb="2">
      <t>コウテキ</t>
    </rPh>
    <rPh sb="9" eb="10">
      <t>ロン</t>
    </rPh>
    <rPh sb="14" eb="16">
      <t>ネンド</t>
    </rPh>
    <rPh sb="16" eb="18">
      <t>カイコウ</t>
    </rPh>
    <phoneticPr fontId="1"/>
  </si>
  <si>
    <t>科目等履修生（龍谷大学・京都文教大学）</t>
    <phoneticPr fontId="1"/>
  </si>
  <si>
    <t>締切日：2025年７月１１日（金）</t>
    <rPh sb="0" eb="2">
      <t>シメキリ</t>
    </rPh>
    <rPh sb="2" eb="3">
      <t>ヒ</t>
    </rPh>
    <rPh sb="8" eb="9">
      <t>ネン</t>
    </rPh>
    <rPh sb="10" eb="11">
      <t>ツキ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</si>
</sst>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.5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9" xfId="0" applyFont="1" applyBorder="1"/>
    <xf numFmtId="0" fontId="3" fillId="0" borderId="2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0" fillId="5" borderId="26" xfId="0" applyFont="1" applyFill="1" applyBorder="1" applyAlignment="1">
      <alignment vertical="center"/>
    </xf>
    <xf numFmtId="0" fontId="10" fillId="5" borderId="26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0" fillId="4" borderId="13" xfId="0" applyFont="1" applyFill="1" applyBorder="1" applyAlignment="1">
      <alignment vertical="center"/>
    </xf>
    <xf numFmtId="0" fontId="10" fillId="0" borderId="12" xfId="0" applyFont="1" applyBorder="1" applyAlignment="1">
      <alignment vertical="center" shrinkToFit="1"/>
    </xf>
    <xf numFmtId="0" fontId="10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vertical="center" textRotation="255" shrinkToFit="1"/>
    </xf>
    <xf numFmtId="0" fontId="10" fillId="0" borderId="28" xfId="0" applyFont="1" applyBorder="1" applyAlignment="1">
      <alignment horizontal="center" vertical="center"/>
    </xf>
    <xf numFmtId="0" fontId="10" fillId="4" borderId="0" xfId="0" applyFont="1" applyFill="1" applyAlignment="1">
      <alignment vertical="center" textRotation="255"/>
    </xf>
    <xf numFmtId="0" fontId="10" fillId="3" borderId="11" xfId="0" applyFont="1" applyFill="1" applyBorder="1" applyAlignment="1">
      <alignment horizontal="right" vertical="center"/>
    </xf>
    <xf numFmtId="0" fontId="10" fillId="4" borderId="0" xfId="0" applyFont="1" applyFill="1" applyAlignment="1">
      <alignment vertical="top"/>
    </xf>
    <xf numFmtId="0" fontId="15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3" borderId="15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3" borderId="12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18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3" fillId="0" borderId="11" xfId="0" applyFont="1" applyBorder="1"/>
    <xf numFmtId="0" fontId="11" fillId="0" borderId="1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right"/>
    </xf>
    <xf numFmtId="0" fontId="18" fillId="0" borderId="8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9" fillId="0" borderId="0" xfId="0" applyFont="1" applyAlignment="1">
      <alignment horizontal="left" vertical="center" wrapText="1" shrinkToFit="1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 textRotation="255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換算表!$C$12" lockText="1" noThreeD="1"/>
</file>

<file path=xl/ctrlProps/ctrlProp11.xml><?xml version="1.0" encoding="utf-8"?>
<formControlPr xmlns="http://schemas.microsoft.com/office/spreadsheetml/2009/9/main" objectType="CheckBox" fmlaLink="換算表!$C$13" lockText="1" noThreeD="1"/>
</file>

<file path=xl/ctrlProps/ctrlProp12.xml><?xml version="1.0" encoding="utf-8"?>
<formControlPr xmlns="http://schemas.microsoft.com/office/spreadsheetml/2009/9/main" objectType="CheckBox" fmlaLink="換算表!$C$14" lockText="1" noThreeD="1"/>
</file>

<file path=xl/ctrlProps/ctrlProp13.xml><?xml version="1.0" encoding="utf-8"?>
<formControlPr xmlns="http://schemas.microsoft.com/office/spreadsheetml/2009/9/main" objectType="CheckBox" fmlaLink="換算表!$C$15" lockText="1" noThreeD="1"/>
</file>

<file path=xl/ctrlProps/ctrlProp14.xml><?xml version="1.0" encoding="utf-8"?>
<formControlPr xmlns="http://schemas.microsoft.com/office/spreadsheetml/2009/9/main" objectType="CheckBox" fmlaLink="換算表!$C$16" lockText="1" noThreeD="1"/>
</file>

<file path=xl/ctrlProps/ctrlProp15.xml><?xml version="1.0" encoding="utf-8"?>
<formControlPr xmlns="http://schemas.microsoft.com/office/spreadsheetml/2009/9/main" objectType="CheckBox" fmlaLink="換算表!$C$17" lockText="1" noThreeD="1"/>
</file>

<file path=xl/ctrlProps/ctrlProp16.xml><?xml version="1.0" encoding="utf-8"?>
<formControlPr xmlns="http://schemas.microsoft.com/office/spreadsheetml/2009/9/main" objectType="CheckBox" fmlaLink="換算表!$C$18" lockText="1" noThreeD="1"/>
</file>

<file path=xl/ctrlProps/ctrlProp17.xml><?xml version="1.0" encoding="utf-8"?>
<formControlPr xmlns="http://schemas.microsoft.com/office/spreadsheetml/2009/9/main" objectType="CheckBox" fmlaLink="換算表!$C$19" lockText="1" noThreeD="1"/>
</file>

<file path=xl/ctrlProps/ctrlProp18.xml><?xml version="1.0" encoding="utf-8"?>
<formControlPr xmlns="http://schemas.microsoft.com/office/spreadsheetml/2009/9/main" objectType="CheckBox" fmlaLink="換算表!$C$20" lockText="1" noThreeD="1"/>
</file>

<file path=xl/ctrlProps/ctrlProp19.xml><?xml version="1.0" encoding="utf-8"?>
<formControlPr xmlns="http://schemas.microsoft.com/office/spreadsheetml/2009/9/main" objectType="CheckBox" fmlaLink="換算表!$C$2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換算表!$C$22" lockText="1" noThreeD="1"/>
</file>

<file path=xl/ctrlProps/ctrlProp21.xml><?xml version="1.0" encoding="utf-8"?>
<formControlPr xmlns="http://schemas.microsoft.com/office/spreadsheetml/2009/9/main" objectType="CheckBox" fmlaLink="換算表!$C$23" lockText="1" noThreeD="1"/>
</file>

<file path=xl/ctrlProps/ctrlProp22.xml><?xml version="1.0" encoding="utf-8"?>
<formControlPr xmlns="http://schemas.microsoft.com/office/spreadsheetml/2009/9/main" objectType="CheckBox" fmlaLink="換算表!$C$24" lockText="1" noThreeD="1"/>
</file>

<file path=xl/ctrlProps/ctrlProp23.xml><?xml version="1.0" encoding="utf-8"?>
<formControlPr xmlns="http://schemas.microsoft.com/office/spreadsheetml/2009/9/main" objectType="CheckBox" fmlaLink="換算表!$C$25" lockText="1" noThreeD="1"/>
</file>

<file path=xl/ctrlProps/ctrlProp24.xml><?xml version="1.0" encoding="utf-8"?>
<formControlPr xmlns="http://schemas.microsoft.com/office/spreadsheetml/2009/9/main" objectType="CheckBox" fmlaLink="換算表!$C$26" lockText="1" noThreeD="1"/>
</file>

<file path=xl/ctrlProps/ctrlProp25.xml><?xml version="1.0" encoding="utf-8"?>
<formControlPr xmlns="http://schemas.microsoft.com/office/spreadsheetml/2009/9/main" objectType="CheckBox" fmlaLink="換算表!$C$27" lockText="1" noThreeD="1"/>
</file>

<file path=xl/ctrlProps/ctrlProp26.xml><?xml version="1.0" encoding="utf-8"?>
<formControlPr xmlns="http://schemas.microsoft.com/office/spreadsheetml/2009/9/main" objectType="CheckBox" fmlaLink="換算表!$C$30" lockText="1" noThreeD="1"/>
</file>

<file path=xl/ctrlProps/ctrlProp27.xml><?xml version="1.0" encoding="utf-8"?>
<formControlPr xmlns="http://schemas.microsoft.com/office/spreadsheetml/2009/9/main" objectType="CheckBox" fmlaLink="換算表!$C$31" lockText="1" noThreeD="1"/>
</file>

<file path=xl/ctrlProps/ctrlProp28.xml><?xml version="1.0" encoding="utf-8"?>
<formControlPr xmlns="http://schemas.microsoft.com/office/spreadsheetml/2009/9/main" objectType="CheckBox" fmlaLink="換算表!$C$32" lockText="1" noThreeD="1"/>
</file>

<file path=xl/ctrlProps/ctrlProp29.xml><?xml version="1.0" encoding="utf-8"?>
<formControlPr xmlns="http://schemas.microsoft.com/office/spreadsheetml/2009/9/main" objectType="CheckBox" fmlaLink="換算表!$C$33" lockText="1" noThreeD="1"/>
</file>

<file path=xl/ctrlProps/ctrlProp3.xml><?xml version="1.0" encoding="utf-8"?>
<formControlPr xmlns="http://schemas.microsoft.com/office/spreadsheetml/2009/9/main" objectType="CheckBox" fmlaLink="換算表!$C$5" lockText="1" noThreeD="1"/>
</file>

<file path=xl/ctrlProps/ctrlProp30.xml><?xml version="1.0" encoding="utf-8"?>
<formControlPr xmlns="http://schemas.microsoft.com/office/spreadsheetml/2009/9/main" objectType="CheckBox" fmlaLink="換算表!$C$34" lockText="1" noThreeD="1"/>
</file>

<file path=xl/ctrlProps/ctrlProp31.xml><?xml version="1.0" encoding="utf-8"?>
<formControlPr xmlns="http://schemas.microsoft.com/office/spreadsheetml/2009/9/main" objectType="CheckBox" fmlaLink="換算表!$C$35" lockText="1" noThreeD="1"/>
</file>

<file path=xl/ctrlProps/ctrlProp32.xml><?xml version="1.0" encoding="utf-8"?>
<formControlPr xmlns="http://schemas.microsoft.com/office/spreadsheetml/2009/9/main" objectType="CheckBox" fmlaLink="換算表!$C$36" lockText="1" noThreeD="1"/>
</file>

<file path=xl/ctrlProps/ctrlProp33.xml><?xml version="1.0" encoding="utf-8"?>
<formControlPr xmlns="http://schemas.microsoft.com/office/spreadsheetml/2009/9/main" objectType="CheckBox" fmlaLink="換算表!$C$37" lockText="1" noThreeD="1"/>
</file>

<file path=xl/ctrlProps/ctrlProp34.xml><?xml version="1.0" encoding="utf-8"?>
<formControlPr xmlns="http://schemas.microsoft.com/office/spreadsheetml/2009/9/main" objectType="CheckBox" fmlaLink="換算表!$C$38" lockText="1" noThreeD="1"/>
</file>

<file path=xl/ctrlProps/ctrlProp35.xml><?xml version="1.0" encoding="utf-8"?>
<formControlPr xmlns="http://schemas.microsoft.com/office/spreadsheetml/2009/9/main" objectType="CheckBox" fmlaLink="換算表!$C$39" lockText="1" noThreeD="1"/>
</file>

<file path=xl/ctrlProps/ctrlProp36.xml><?xml version="1.0" encoding="utf-8"?>
<formControlPr xmlns="http://schemas.microsoft.com/office/spreadsheetml/2009/9/main" objectType="CheckBox" fmlaLink="換算表!$C$40" lockText="1" noThreeD="1"/>
</file>

<file path=xl/ctrlProps/ctrlProp37.xml><?xml version="1.0" encoding="utf-8"?>
<formControlPr xmlns="http://schemas.microsoft.com/office/spreadsheetml/2009/9/main" objectType="CheckBox" fmlaLink="換算表!$C$41" lockText="1" noThreeD="1"/>
</file>

<file path=xl/ctrlProps/ctrlProp38.xml><?xml version="1.0" encoding="utf-8"?>
<formControlPr xmlns="http://schemas.microsoft.com/office/spreadsheetml/2009/9/main" objectType="CheckBox" fmlaLink="換算表!$H$5" lockText="1" noThreeD="1"/>
</file>

<file path=xl/ctrlProps/ctrlProp39.xml><?xml version="1.0" encoding="utf-8"?>
<formControlPr xmlns="http://schemas.microsoft.com/office/spreadsheetml/2009/9/main" objectType="CheckBox" fmlaLink="換算表!$H$6" lockText="1" noThreeD="1"/>
</file>

<file path=xl/ctrlProps/ctrlProp4.xml><?xml version="1.0" encoding="utf-8"?>
<formControlPr xmlns="http://schemas.microsoft.com/office/spreadsheetml/2009/9/main" objectType="CheckBox" fmlaLink="換算表!$C$6" lockText="1" noThreeD="1"/>
</file>

<file path=xl/ctrlProps/ctrlProp40.xml><?xml version="1.0" encoding="utf-8"?>
<formControlPr xmlns="http://schemas.microsoft.com/office/spreadsheetml/2009/9/main" objectType="CheckBox" fmlaLink="換算表!$H$7" lockText="1" noThreeD="1"/>
</file>

<file path=xl/ctrlProps/ctrlProp41.xml><?xml version="1.0" encoding="utf-8"?>
<formControlPr xmlns="http://schemas.microsoft.com/office/spreadsheetml/2009/9/main" objectType="CheckBox" fmlaLink="換算表!$H$8" lockText="1" noThreeD="1"/>
</file>

<file path=xl/ctrlProps/ctrlProp42.xml><?xml version="1.0" encoding="utf-8"?>
<formControlPr xmlns="http://schemas.microsoft.com/office/spreadsheetml/2009/9/main" objectType="CheckBox" fmlaLink="換算表!$H$9" lockText="1" noThreeD="1"/>
</file>

<file path=xl/ctrlProps/ctrlProp43.xml><?xml version="1.0" encoding="utf-8"?>
<formControlPr xmlns="http://schemas.microsoft.com/office/spreadsheetml/2009/9/main" objectType="CheckBox" fmlaLink="換算表!$H$10" lockText="1" noThreeD="1"/>
</file>

<file path=xl/ctrlProps/ctrlProp44.xml><?xml version="1.0" encoding="utf-8"?>
<formControlPr xmlns="http://schemas.microsoft.com/office/spreadsheetml/2009/9/main" objectType="CheckBox" fmlaLink="換算表!$H$11" lockText="1" noThreeD="1"/>
</file>

<file path=xl/ctrlProps/ctrlProp45.xml><?xml version="1.0" encoding="utf-8"?>
<formControlPr xmlns="http://schemas.microsoft.com/office/spreadsheetml/2009/9/main" objectType="CheckBox" fmlaLink="換算表!$H$12" lockText="1" noThreeD="1"/>
</file>

<file path=xl/ctrlProps/ctrlProp46.xml><?xml version="1.0" encoding="utf-8"?>
<formControlPr xmlns="http://schemas.microsoft.com/office/spreadsheetml/2009/9/main" objectType="CheckBox" fmlaLink="換算表!$H$13" lockText="1" noThreeD="1"/>
</file>

<file path=xl/ctrlProps/ctrlProp47.xml><?xml version="1.0" encoding="utf-8"?>
<formControlPr xmlns="http://schemas.microsoft.com/office/spreadsheetml/2009/9/main" objectType="CheckBox" fmlaLink="換算表!$H$14" lockText="1" noThreeD="1"/>
</file>

<file path=xl/ctrlProps/ctrlProp48.xml><?xml version="1.0" encoding="utf-8"?>
<formControlPr xmlns="http://schemas.microsoft.com/office/spreadsheetml/2009/9/main" objectType="CheckBox" fmlaLink="換算表!$H$15" lockText="1" noThreeD="1"/>
</file>

<file path=xl/ctrlProps/ctrlProp49.xml><?xml version="1.0" encoding="utf-8"?>
<formControlPr xmlns="http://schemas.microsoft.com/office/spreadsheetml/2009/9/main" objectType="CheckBox" fmlaLink="換算表!$H$16" lockText="1" noThreeD="1"/>
</file>

<file path=xl/ctrlProps/ctrlProp5.xml><?xml version="1.0" encoding="utf-8"?>
<formControlPr xmlns="http://schemas.microsoft.com/office/spreadsheetml/2009/9/main" objectType="CheckBox" fmlaLink="換算表!$C$7" lockText="1" noThreeD="1"/>
</file>

<file path=xl/ctrlProps/ctrlProp50.xml><?xml version="1.0" encoding="utf-8"?>
<formControlPr xmlns="http://schemas.microsoft.com/office/spreadsheetml/2009/9/main" objectType="CheckBox" fmlaLink="換算表!$H$17" lockText="1" noThreeD="1"/>
</file>

<file path=xl/ctrlProps/ctrlProp51.xml><?xml version="1.0" encoding="utf-8"?>
<formControlPr xmlns="http://schemas.microsoft.com/office/spreadsheetml/2009/9/main" objectType="CheckBox" fmlaLink="換算表!$H$28" lockText="1" noThreeD="1"/>
</file>

<file path=xl/ctrlProps/ctrlProp52.xml><?xml version="1.0" encoding="utf-8"?>
<formControlPr xmlns="http://schemas.microsoft.com/office/spreadsheetml/2009/9/main" objectType="CheckBox" fmlaLink="換算表!$H$21" lockText="1" noThreeD="1"/>
</file>

<file path=xl/ctrlProps/ctrlProp53.xml><?xml version="1.0" encoding="utf-8"?>
<formControlPr xmlns="http://schemas.microsoft.com/office/spreadsheetml/2009/9/main" objectType="CheckBox" fmlaLink="換算表!$H$22" lockText="1" noThreeD="1"/>
</file>

<file path=xl/ctrlProps/ctrlProp54.xml><?xml version="1.0" encoding="utf-8"?>
<formControlPr xmlns="http://schemas.microsoft.com/office/spreadsheetml/2009/9/main" objectType="CheckBox" fmlaLink="換算表!$H$23" lockText="1" noThreeD="1"/>
</file>

<file path=xl/ctrlProps/ctrlProp6.xml><?xml version="1.0" encoding="utf-8"?>
<formControlPr xmlns="http://schemas.microsoft.com/office/spreadsheetml/2009/9/main" objectType="CheckBox" fmlaLink="換算表!$C$8" lockText="1" noThreeD="1"/>
</file>

<file path=xl/ctrlProps/ctrlProp7.xml><?xml version="1.0" encoding="utf-8"?>
<formControlPr xmlns="http://schemas.microsoft.com/office/spreadsheetml/2009/9/main" objectType="CheckBox" fmlaLink="換算表!$C$9" lockText="1" noThreeD="1"/>
</file>

<file path=xl/ctrlProps/ctrlProp8.xml><?xml version="1.0" encoding="utf-8"?>
<formControlPr xmlns="http://schemas.microsoft.com/office/spreadsheetml/2009/9/main" objectType="CheckBox" fmlaLink="換算表!$C$10" lockText="1" noThreeD="1"/>
</file>

<file path=xl/ctrlProps/ctrlProp9.xml><?xml version="1.0" encoding="utf-8"?>
<formControlPr xmlns="http://schemas.microsoft.com/office/spreadsheetml/2009/9/main" objectType="CheckBox" fmlaLink="換算表!$C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28575</xdr:rowOff>
        </xdr:from>
        <xdr:to>
          <xdr:col>2</xdr:col>
          <xdr:colOff>9525</xdr:colOff>
          <xdr:row>7</xdr:row>
          <xdr:rowOff>295275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19050</xdr:rowOff>
        </xdr:from>
        <xdr:to>
          <xdr:col>7</xdr:col>
          <xdr:colOff>28575</xdr:colOff>
          <xdr:row>7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8250</xdr:colOff>
      <xdr:row>46</xdr:row>
      <xdr:rowOff>133350</xdr:rowOff>
    </xdr:from>
    <xdr:to>
      <xdr:col>3</xdr:col>
      <xdr:colOff>174625</xdr:colOff>
      <xdr:row>56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0175" y="8963025"/>
          <a:ext cx="26428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300"/>
            <a:t>SI-D</a:t>
          </a:r>
          <a:r>
            <a:rPr kumimoji="1" lang="ja-JP" altLang="en-US" sz="1300"/>
            <a:t>資格</a:t>
          </a:r>
          <a:endParaRPr kumimoji="1" lang="en-US" altLang="ja-JP" sz="1300"/>
        </a:p>
        <a:p>
          <a:pPr algn="ctr"/>
          <a:r>
            <a:rPr kumimoji="1" lang="ja-JP" altLang="en-US" sz="1300"/>
            <a:t>基礎科目、キャップストーン科目</a:t>
          </a:r>
          <a:endParaRPr kumimoji="1" lang="en-US" altLang="ja-JP" sz="1300"/>
        </a:p>
        <a:p>
          <a:pPr algn="ctr"/>
          <a:r>
            <a:rPr kumimoji="1" lang="en-US" altLang="ja-JP" sz="1300"/>
            <a:t>18</a:t>
          </a:r>
          <a:r>
            <a:rPr kumimoji="1" lang="ja-JP" altLang="en-US" sz="1300"/>
            <a:t>ポイント獲得</a:t>
          </a:r>
          <a:endParaRPr kumimoji="1" lang="en-US" altLang="ja-JP" sz="1300"/>
        </a:p>
        <a:p>
          <a:pPr algn="ctr"/>
          <a:r>
            <a:rPr kumimoji="1" lang="en-US" altLang="ja-JP" sz="1300"/>
            <a:t>※</a:t>
          </a:r>
          <a:r>
            <a:rPr kumimoji="1" lang="ja-JP" altLang="en-US" sz="1300"/>
            <a:t>キャップストーン科目必修</a:t>
          </a:r>
          <a:endParaRPr kumimoji="1" lang="en-US" altLang="ja-JP" sz="1300"/>
        </a:p>
      </xdr:txBody>
    </xdr:sp>
    <xdr:clientData/>
  </xdr:twoCellAnchor>
  <xdr:twoCellAnchor>
    <xdr:from>
      <xdr:col>3</xdr:col>
      <xdr:colOff>198150</xdr:colOff>
      <xdr:row>50</xdr:row>
      <xdr:rowOff>88900</xdr:rowOff>
    </xdr:from>
    <xdr:to>
      <xdr:col>4</xdr:col>
      <xdr:colOff>14300</xdr:colOff>
      <xdr:row>52</xdr:row>
      <xdr:rowOff>79375</xdr:rowOff>
    </xdr:to>
    <xdr:sp macro="" textlink="">
      <xdr:nvSpPr>
        <xdr:cNvPr id="4" name="加算記号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836575" y="9604375"/>
          <a:ext cx="463850" cy="333375"/>
        </a:xfrm>
        <a:prstGeom prst="mathPlus">
          <a:avLst>
            <a:gd name="adj1" fmla="val 6853"/>
          </a:avLst>
        </a:prstGeom>
        <a:solidFill>
          <a:schemeClr val="bg1">
            <a:lumMod val="6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1420495</xdr:colOff>
      <xdr:row>48</xdr:row>
      <xdr:rowOff>73024</xdr:rowOff>
    </xdr:from>
    <xdr:to>
      <xdr:col>9</xdr:col>
      <xdr:colOff>885825</xdr:colOff>
      <xdr:row>54</xdr:row>
      <xdr:rowOff>44449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221095" y="9245599"/>
          <a:ext cx="2932430" cy="1000125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700" b="1">
              <a:solidFill>
                <a:schemeClr val="bg1"/>
              </a:solidFill>
            </a:rPr>
            <a:t>ソーシャルイノベーション</a:t>
          </a:r>
          <a:endParaRPr kumimoji="1" lang="en-US" altLang="ja-JP" sz="1700" b="1">
            <a:solidFill>
              <a:schemeClr val="bg1"/>
            </a:solidFill>
          </a:endParaRPr>
        </a:p>
        <a:p>
          <a:pPr algn="ctr"/>
          <a:r>
            <a:rPr kumimoji="1" lang="ja-JP" altLang="en-US" sz="1700" b="1">
              <a:solidFill>
                <a:schemeClr val="bg1"/>
              </a:solidFill>
            </a:rPr>
            <a:t>デザイナー（</a:t>
          </a:r>
          <a:r>
            <a:rPr kumimoji="1" lang="en-US" altLang="ja-JP" sz="1700" b="1">
              <a:solidFill>
                <a:schemeClr val="bg1"/>
              </a:solidFill>
            </a:rPr>
            <a:t>SI-D</a:t>
          </a:r>
          <a:r>
            <a:rPr kumimoji="1" lang="ja-JP" altLang="en-US" sz="1700" b="1">
              <a:solidFill>
                <a:schemeClr val="bg1"/>
              </a:solidFill>
            </a:rPr>
            <a:t>）</a:t>
          </a:r>
          <a:endParaRPr kumimoji="1" lang="en-US" altLang="ja-JP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168275</xdr:colOff>
      <xdr:row>35</xdr:row>
      <xdr:rowOff>130175</xdr:rowOff>
    </xdr:from>
    <xdr:to>
      <xdr:col>9</xdr:col>
      <xdr:colOff>911225</xdr:colOff>
      <xdr:row>45</xdr:row>
      <xdr:rowOff>123825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73575" y="8245475"/>
          <a:ext cx="4705350" cy="185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資格取得条件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・上記、各教育要素から</a:t>
          </a:r>
          <a:r>
            <a:rPr kumimoji="1" lang="en-US" altLang="ja-JP" sz="1100"/>
            <a:t>2</a:t>
          </a:r>
          <a:r>
            <a:rPr kumimoji="1" lang="ja-JP" altLang="en-US" sz="1100"/>
            <a:t>ポイント以上修得かつ合計で</a:t>
          </a:r>
          <a:r>
            <a:rPr kumimoji="1" lang="en-US" altLang="ja-JP" sz="1100"/>
            <a:t>18</a:t>
          </a:r>
          <a:r>
            <a:rPr kumimoji="1" lang="ja-JP" altLang="en-US" sz="1100"/>
            <a:t>ポイントを修得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備考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・上記科目とは別に</a:t>
          </a:r>
          <a:r>
            <a:rPr kumimoji="1" lang="en-US" altLang="ja-JP" sz="1100"/>
            <a:t>COLPU</a:t>
          </a:r>
          <a:r>
            <a:rPr kumimoji="1" lang="ja-JP" altLang="en-US" sz="1100"/>
            <a:t>（一般社団法人地域公共人材開発機構）が提供する「特別」講義の履修が必要です。「特別講義」の内容や申込については</a:t>
          </a:r>
          <a:r>
            <a:rPr kumimoji="1" lang="en-US" altLang="ja-JP" sz="1100"/>
            <a:t>COLPU</a:t>
          </a:r>
          <a:r>
            <a:rPr kumimoji="1" lang="ja-JP" altLang="en-US" sz="1100"/>
            <a:t>の</a:t>
          </a:r>
          <a:r>
            <a:rPr kumimoji="1" lang="en-US" altLang="ja-JP" sz="1100"/>
            <a:t>WEB</a:t>
          </a:r>
          <a:r>
            <a:rPr kumimoji="1" lang="ja-JP" altLang="en-US" sz="1100"/>
            <a:t>サイトをご覧ください。</a:t>
          </a:r>
          <a:endParaRPr kumimoji="1" lang="en-US" altLang="ja-JP" sz="1100"/>
        </a:p>
        <a:p>
          <a:r>
            <a:rPr kumimoji="1" lang="ja-JP" altLang="en-US" sz="1100"/>
            <a:t>・各科目の曜講時、開講方法（対面・オンライン）については</a:t>
          </a:r>
          <a:r>
            <a:rPr kumimoji="1" lang="en-US" altLang="ja-JP" sz="1100"/>
            <a:t>WEB</a:t>
          </a:r>
          <a:r>
            <a:rPr kumimoji="1" lang="ja-JP" altLang="en-US" sz="1100"/>
            <a:t>シラバスを確認してください。</a:t>
          </a:r>
        </a:p>
      </xdr:txBody>
    </xdr:sp>
    <xdr:clientData/>
  </xdr:twoCellAnchor>
  <xdr:twoCellAnchor>
    <xdr:from>
      <xdr:col>7</xdr:col>
      <xdr:colOff>1060450</xdr:colOff>
      <xdr:row>50</xdr:row>
      <xdr:rowOff>107950</xdr:rowOff>
    </xdr:from>
    <xdr:to>
      <xdr:col>7</xdr:col>
      <xdr:colOff>1397000</xdr:colOff>
      <xdr:row>52</xdr:row>
      <xdr:rowOff>50800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861050" y="9623425"/>
          <a:ext cx="336550" cy="28575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2</xdr:col>
          <xdr:colOff>9525</xdr:colOff>
          <xdr:row>6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180975</xdr:rowOff>
        </xdr:from>
        <xdr:to>
          <xdr:col>2</xdr:col>
          <xdr:colOff>9525</xdr:colOff>
          <xdr:row>7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180975</xdr:rowOff>
        </xdr:from>
        <xdr:to>
          <xdr:col>2</xdr:col>
          <xdr:colOff>9525</xdr:colOff>
          <xdr:row>8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180975</xdr:rowOff>
        </xdr:from>
        <xdr:to>
          <xdr:col>2</xdr:col>
          <xdr:colOff>9525</xdr:colOff>
          <xdr:row>9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180975</xdr:rowOff>
        </xdr:from>
        <xdr:to>
          <xdr:col>2</xdr:col>
          <xdr:colOff>9525</xdr:colOff>
          <xdr:row>10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180975</xdr:rowOff>
        </xdr:from>
        <xdr:to>
          <xdr:col>2</xdr:col>
          <xdr:colOff>9525</xdr:colOff>
          <xdr:row>11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180975</xdr:rowOff>
        </xdr:from>
        <xdr:to>
          <xdr:col>2</xdr:col>
          <xdr:colOff>9525</xdr:colOff>
          <xdr:row>12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180975</xdr:rowOff>
        </xdr:from>
        <xdr:to>
          <xdr:col>2</xdr:col>
          <xdr:colOff>9525</xdr:colOff>
          <xdr:row>13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180975</xdr:rowOff>
        </xdr:from>
        <xdr:to>
          <xdr:col>2</xdr:col>
          <xdr:colOff>9525</xdr:colOff>
          <xdr:row>14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180975</xdr:rowOff>
        </xdr:from>
        <xdr:to>
          <xdr:col>2</xdr:col>
          <xdr:colOff>9525</xdr:colOff>
          <xdr:row>15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180975</xdr:rowOff>
        </xdr:from>
        <xdr:to>
          <xdr:col>2</xdr:col>
          <xdr:colOff>9525</xdr:colOff>
          <xdr:row>16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180975</xdr:rowOff>
        </xdr:from>
        <xdr:to>
          <xdr:col>2</xdr:col>
          <xdr:colOff>9525</xdr:colOff>
          <xdr:row>17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180975</xdr:rowOff>
        </xdr:from>
        <xdr:to>
          <xdr:col>2</xdr:col>
          <xdr:colOff>9525</xdr:colOff>
          <xdr:row>18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180975</xdr:rowOff>
        </xdr:from>
        <xdr:to>
          <xdr:col>2</xdr:col>
          <xdr:colOff>9525</xdr:colOff>
          <xdr:row>19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180975</xdr:rowOff>
        </xdr:from>
        <xdr:to>
          <xdr:col>2</xdr:col>
          <xdr:colOff>9525</xdr:colOff>
          <xdr:row>20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180975</xdr:rowOff>
        </xdr:from>
        <xdr:to>
          <xdr:col>2</xdr:col>
          <xdr:colOff>9525</xdr:colOff>
          <xdr:row>21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180975</xdr:rowOff>
        </xdr:from>
        <xdr:to>
          <xdr:col>2</xdr:col>
          <xdr:colOff>9525</xdr:colOff>
          <xdr:row>22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180975</xdr:rowOff>
        </xdr:from>
        <xdr:to>
          <xdr:col>2</xdr:col>
          <xdr:colOff>9525</xdr:colOff>
          <xdr:row>23</xdr:row>
          <xdr:rowOff>47625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2</xdr:col>
          <xdr:colOff>9525</xdr:colOff>
          <xdr:row>24</xdr:row>
          <xdr:rowOff>47625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180975</xdr:rowOff>
        </xdr:from>
        <xdr:to>
          <xdr:col>2</xdr:col>
          <xdr:colOff>9525</xdr:colOff>
          <xdr:row>25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2</xdr:col>
          <xdr:colOff>9525</xdr:colOff>
          <xdr:row>26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180975</xdr:rowOff>
        </xdr:from>
        <xdr:to>
          <xdr:col>2</xdr:col>
          <xdr:colOff>9525</xdr:colOff>
          <xdr:row>27</xdr:row>
          <xdr:rowOff>47625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2</xdr:col>
          <xdr:colOff>9525</xdr:colOff>
          <xdr:row>28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</xdr:row>
          <xdr:rowOff>161925</xdr:rowOff>
        </xdr:from>
        <xdr:to>
          <xdr:col>7</xdr:col>
          <xdr:colOff>28575</xdr:colOff>
          <xdr:row>6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161925</xdr:rowOff>
        </xdr:from>
        <xdr:to>
          <xdr:col>7</xdr:col>
          <xdr:colOff>28575</xdr:colOff>
          <xdr:row>7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161925</xdr:rowOff>
        </xdr:from>
        <xdr:to>
          <xdr:col>7</xdr:col>
          <xdr:colOff>28575</xdr:colOff>
          <xdr:row>8</xdr:row>
          <xdr:rowOff>28575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</xdr:row>
          <xdr:rowOff>161925</xdr:rowOff>
        </xdr:from>
        <xdr:to>
          <xdr:col>7</xdr:col>
          <xdr:colOff>28575</xdr:colOff>
          <xdr:row>9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161925</xdr:rowOff>
        </xdr:from>
        <xdr:to>
          <xdr:col>7</xdr:col>
          <xdr:colOff>28575</xdr:colOff>
          <xdr:row>10</xdr:row>
          <xdr:rowOff>28575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161925</xdr:rowOff>
        </xdr:from>
        <xdr:to>
          <xdr:col>7</xdr:col>
          <xdr:colOff>28575</xdr:colOff>
          <xdr:row>11</xdr:row>
          <xdr:rowOff>28575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161925</xdr:rowOff>
        </xdr:from>
        <xdr:to>
          <xdr:col>7</xdr:col>
          <xdr:colOff>28575</xdr:colOff>
          <xdr:row>12</xdr:row>
          <xdr:rowOff>28575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161925</xdr:rowOff>
        </xdr:from>
        <xdr:to>
          <xdr:col>7</xdr:col>
          <xdr:colOff>28575</xdr:colOff>
          <xdr:row>13</xdr:row>
          <xdr:rowOff>28575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161925</xdr:rowOff>
        </xdr:from>
        <xdr:to>
          <xdr:col>7</xdr:col>
          <xdr:colOff>28575</xdr:colOff>
          <xdr:row>14</xdr:row>
          <xdr:rowOff>28575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161925</xdr:rowOff>
        </xdr:from>
        <xdr:to>
          <xdr:col>7</xdr:col>
          <xdr:colOff>28575</xdr:colOff>
          <xdr:row>15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161925</xdr:rowOff>
        </xdr:from>
        <xdr:to>
          <xdr:col>7</xdr:col>
          <xdr:colOff>28575</xdr:colOff>
          <xdr:row>16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161925</xdr:rowOff>
        </xdr:from>
        <xdr:to>
          <xdr:col>7</xdr:col>
          <xdr:colOff>28575</xdr:colOff>
          <xdr:row>23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22</xdr:row>
          <xdr:rowOff>161925</xdr:rowOff>
        </xdr:from>
        <xdr:to>
          <xdr:col>7</xdr:col>
          <xdr:colOff>28575</xdr:colOff>
          <xdr:row>24</xdr:row>
          <xdr:rowOff>28575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161925</xdr:rowOff>
        </xdr:from>
        <xdr:to>
          <xdr:col>7</xdr:col>
          <xdr:colOff>28575</xdr:colOff>
          <xdr:row>25</xdr:row>
          <xdr:rowOff>28575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161925</xdr:rowOff>
        </xdr:from>
        <xdr:to>
          <xdr:col>7</xdr:col>
          <xdr:colOff>28575</xdr:colOff>
          <xdr:row>30</xdr:row>
          <xdr:rowOff>28575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161925</xdr:rowOff>
        </xdr:from>
        <xdr:to>
          <xdr:col>2</xdr:col>
          <xdr:colOff>47625</xdr:colOff>
          <xdr:row>33</xdr:row>
          <xdr:rowOff>28575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161925</xdr:rowOff>
        </xdr:from>
        <xdr:to>
          <xdr:col>2</xdr:col>
          <xdr:colOff>47625</xdr:colOff>
          <xdr:row>34</xdr:row>
          <xdr:rowOff>28575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161925</xdr:rowOff>
        </xdr:from>
        <xdr:to>
          <xdr:col>2</xdr:col>
          <xdr:colOff>47625</xdr:colOff>
          <xdr:row>35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161925</xdr:rowOff>
        </xdr:from>
        <xdr:to>
          <xdr:col>2</xdr:col>
          <xdr:colOff>47625</xdr:colOff>
          <xdr:row>36</xdr:row>
          <xdr:rowOff>28575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161925</xdr:rowOff>
        </xdr:from>
        <xdr:to>
          <xdr:col>2</xdr:col>
          <xdr:colOff>47625</xdr:colOff>
          <xdr:row>37</xdr:row>
          <xdr:rowOff>28575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161925</xdr:rowOff>
        </xdr:from>
        <xdr:to>
          <xdr:col>2</xdr:col>
          <xdr:colOff>47625</xdr:colOff>
          <xdr:row>38</xdr:row>
          <xdr:rowOff>28575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161925</xdr:rowOff>
        </xdr:from>
        <xdr:to>
          <xdr:col>2</xdr:col>
          <xdr:colOff>47625</xdr:colOff>
          <xdr:row>39</xdr:row>
          <xdr:rowOff>28575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161925</xdr:rowOff>
        </xdr:from>
        <xdr:to>
          <xdr:col>2</xdr:col>
          <xdr:colOff>47625</xdr:colOff>
          <xdr:row>40</xdr:row>
          <xdr:rowOff>28575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161925</xdr:rowOff>
        </xdr:from>
        <xdr:to>
          <xdr:col>2</xdr:col>
          <xdr:colOff>47625</xdr:colOff>
          <xdr:row>41</xdr:row>
          <xdr:rowOff>28575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161925</xdr:rowOff>
        </xdr:from>
        <xdr:to>
          <xdr:col>2</xdr:col>
          <xdr:colOff>47625</xdr:colOff>
          <xdr:row>42</xdr:row>
          <xdr:rowOff>28575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41</xdr:row>
          <xdr:rowOff>161925</xdr:rowOff>
        </xdr:from>
        <xdr:to>
          <xdr:col>2</xdr:col>
          <xdr:colOff>47625</xdr:colOff>
          <xdr:row>43</xdr:row>
          <xdr:rowOff>57150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161925</xdr:rowOff>
        </xdr:from>
        <xdr:to>
          <xdr:col>2</xdr:col>
          <xdr:colOff>47625</xdr:colOff>
          <xdr:row>44</xdr:row>
          <xdr:rowOff>57150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171450</xdr:rowOff>
        </xdr:from>
        <xdr:to>
          <xdr:col>7</xdr:col>
          <xdr:colOff>28575</xdr:colOff>
          <xdr:row>17</xdr:row>
          <xdr:rowOff>38100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171450</xdr:rowOff>
        </xdr:from>
        <xdr:to>
          <xdr:col>7</xdr:col>
          <xdr:colOff>28575</xdr:colOff>
          <xdr:row>18</xdr:row>
          <xdr:rowOff>38100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628650</xdr:colOff>
      <xdr:row>46</xdr:row>
      <xdr:rowOff>142875</xdr:rowOff>
    </xdr:from>
    <xdr:to>
      <xdr:col>7</xdr:col>
      <xdr:colOff>1031829</xdr:colOff>
      <xdr:row>56</xdr:row>
      <xdr:rowOff>55418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267075" y="10287000"/>
          <a:ext cx="2565354" cy="16270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/>
            <a:t>特別講義</a:t>
          </a:r>
          <a:endParaRPr kumimoji="1" lang="en-US" altLang="ja-JP" sz="1300"/>
        </a:p>
        <a:p>
          <a:pPr algn="ctr"/>
          <a:endParaRPr kumimoji="1" lang="en-US" altLang="ja-JP" sz="1300"/>
        </a:p>
        <a:p>
          <a:pPr algn="ctr"/>
          <a:r>
            <a:rPr kumimoji="1" lang="en-US" altLang="ja-JP" sz="1300"/>
            <a:t>COLPU</a:t>
          </a:r>
          <a:r>
            <a:rPr kumimoji="1" lang="ja-JP" altLang="en-US" sz="1300"/>
            <a:t>提供科目</a:t>
          </a:r>
          <a:endParaRPr kumimoji="1" lang="en-US" altLang="ja-JP" sz="1300"/>
        </a:p>
        <a:p>
          <a:pPr algn="ctr"/>
          <a:r>
            <a:rPr kumimoji="1" lang="en-US" altLang="ja-JP" sz="1300"/>
            <a:t>20</a:t>
          </a:r>
          <a:r>
            <a:rPr kumimoji="1" lang="ja-JP" altLang="en-US" sz="1300"/>
            <a:t>時間以上</a:t>
          </a:r>
          <a:endParaRPr kumimoji="1" lang="en-US" altLang="ja-JP" sz="1300"/>
        </a:p>
        <a:p>
          <a:pPr algn="ctr"/>
          <a:r>
            <a:rPr kumimoji="1" lang="en-US" altLang="ja-JP" sz="1300"/>
            <a:t>2</a:t>
          </a:r>
          <a:r>
            <a:rPr kumimoji="1" lang="ja-JP" altLang="en-US" sz="1300"/>
            <a:t>ポイント獲得</a:t>
          </a:r>
          <a:endParaRPr kumimoji="1" lang="en-US" altLang="ja-JP" sz="13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3"/>
  <sheetViews>
    <sheetView tabSelected="1" zoomScale="85" zoomScaleNormal="85" zoomScaleSheetLayoutView="100" workbookViewId="0">
      <selection activeCell="O6" sqref="O6"/>
    </sheetView>
  </sheetViews>
  <sheetFormatPr defaultColWidth="9" defaultRowHeight="13.5" x14ac:dyDescent="0.15"/>
  <cols>
    <col min="1" max="1" width="15.625" style="2" customWidth="1"/>
    <col min="2" max="2" width="5.5" style="2" customWidth="1"/>
    <col min="3" max="3" width="9.375" style="2" customWidth="1"/>
    <col min="4" max="6" width="9" style="2"/>
    <col min="7" max="7" width="5" style="2" customWidth="1"/>
    <col min="8" max="8" width="9.125" style="2" customWidth="1"/>
    <col min="9" max="9" width="5.5" style="2" customWidth="1"/>
    <col min="10" max="10" width="7.5" style="2" customWidth="1"/>
    <col min="11" max="11" width="4.125" style="2" customWidth="1"/>
    <col min="12" max="12" width="7.5" style="2" customWidth="1"/>
    <col min="13" max="13" width="4.625" style="2" customWidth="1"/>
    <col min="14" max="16384" width="9" style="2"/>
  </cols>
  <sheetData>
    <row r="1" spans="1:14" ht="30" customHeight="1" x14ac:dyDescent="0.15">
      <c r="A1" s="69" t="s">
        <v>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30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ht="60" customHeight="1" x14ac:dyDescent="0.15">
      <c r="A3" s="82" t="s">
        <v>82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4" ht="20.100000000000001" customHeight="1" thickBot="1" x14ac:dyDescent="0.2">
      <c r="K4" s="70"/>
      <c r="L4" s="70"/>
      <c r="M4" s="70"/>
    </row>
    <row r="5" spans="1:14" ht="20.100000000000001" customHeight="1" x14ac:dyDescent="0.15">
      <c r="A5" s="10" t="s">
        <v>0</v>
      </c>
      <c r="B5" s="73"/>
      <c r="C5" s="74"/>
      <c r="D5" s="74"/>
      <c r="E5" s="74"/>
      <c r="F5" s="74"/>
      <c r="G5" s="74"/>
      <c r="H5" s="74"/>
      <c r="I5" s="74"/>
      <c r="J5" s="74"/>
      <c r="K5" s="74"/>
      <c r="L5" s="74"/>
      <c r="M5" s="75"/>
    </row>
    <row r="6" spans="1:14" ht="39.950000000000003" customHeight="1" x14ac:dyDescent="0.15">
      <c r="A6" s="11" t="s">
        <v>1</v>
      </c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7" spans="1:14" ht="24.75" customHeight="1" x14ac:dyDescent="0.15">
      <c r="A7" s="11" t="s">
        <v>6</v>
      </c>
      <c r="B7" s="79"/>
      <c r="C7" s="80"/>
      <c r="D7" s="80"/>
      <c r="E7" s="80"/>
      <c r="F7" s="80"/>
      <c r="G7" s="80"/>
      <c r="H7" s="80"/>
      <c r="I7" s="80"/>
      <c r="J7" s="80"/>
      <c r="K7" s="80"/>
      <c r="L7" s="80"/>
      <c r="M7" s="81"/>
    </row>
    <row r="8" spans="1:14" ht="24.95" customHeight="1" x14ac:dyDescent="0.15">
      <c r="A8" s="11" t="s">
        <v>2</v>
      </c>
      <c r="B8" s="17"/>
      <c r="C8" s="9" t="s">
        <v>7</v>
      </c>
      <c r="D8" s="9"/>
      <c r="E8" s="9" t="s">
        <v>8</v>
      </c>
      <c r="F8" s="9"/>
      <c r="G8" s="13"/>
      <c r="H8" s="67" t="s">
        <v>92</v>
      </c>
      <c r="I8" s="13"/>
      <c r="K8" s="6"/>
      <c r="L8" s="7"/>
      <c r="M8" s="8"/>
      <c r="N8" s="66"/>
    </row>
    <row r="9" spans="1:14" ht="24.95" customHeight="1" x14ac:dyDescent="0.15">
      <c r="A9" s="11" t="s">
        <v>3</v>
      </c>
      <c r="B9" s="84"/>
      <c r="C9" s="68"/>
      <c r="D9" s="68"/>
      <c r="E9" s="68"/>
      <c r="F9" s="68"/>
      <c r="G9" s="68"/>
      <c r="H9" s="68"/>
      <c r="I9" s="68"/>
      <c r="J9" s="68"/>
      <c r="K9" s="68"/>
      <c r="L9" s="68"/>
      <c r="M9" s="85"/>
    </row>
    <row r="10" spans="1:14" ht="24.95" customHeight="1" thickBot="1" x14ac:dyDescent="0.2">
      <c r="A10" s="12" t="s">
        <v>12</v>
      </c>
      <c r="B10" s="18" t="s">
        <v>13</v>
      </c>
      <c r="C10" s="68"/>
      <c r="D10" s="68"/>
      <c r="E10" s="9" t="s">
        <v>14</v>
      </c>
      <c r="F10" s="9"/>
      <c r="G10" s="18" t="s">
        <v>13</v>
      </c>
      <c r="H10" s="9"/>
      <c r="I10" s="9" t="s">
        <v>15</v>
      </c>
      <c r="J10" s="7"/>
      <c r="K10" s="6"/>
      <c r="L10" s="7"/>
      <c r="M10" s="8"/>
    </row>
    <row r="11" spans="1:14" ht="17.25" x14ac:dyDescent="0.15">
      <c r="A11" s="71" t="s">
        <v>93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14" ht="14.25" x14ac:dyDescent="0.15">
      <c r="A12" s="2" t="s">
        <v>4</v>
      </c>
      <c r="G12" s="14" t="s">
        <v>83</v>
      </c>
      <c r="H12" s="14"/>
      <c r="I12" s="14"/>
    </row>
    <row r="13" spans="1:14" ht="14.25" x14ac:dyDescent="0.15">
      <c r="G13" s="14"/>
      <c r="H13" s="14"/>
      <c r="I13" s="14"/>
    </row>
  </sheetData>
  <mergeCells count="9">
    <mergeCell ref="C10:D10"/>
    <mergeCell ref="A1:M1"/>
    <mergeCell ref="K4:M4"/>
    <mergeCell ref="A11:M11"/>
    <mergeCell ref="B5:M5"/>
    <mergeCell ref="B6:M6"/>
    <mergeCell ref="B7:M7"/>
    <mergeCell ref="A3:M3"/>
    <mergeCell ref="B9:M9"/>
  </mergeCells>
  <phoneticPr fontId="1"/>
  <printOptions horizontalCentered="1" verticalCentered="1"/>
  <pageMargins left="0.78740157480314965" right="0.78740157480314965" top="0" bottom="7.0866141732283472" header="0.31496062992125984" footer="0.31496062992125984"/>
  <pageSetup paperSize="9" scale="85" fitToHeight="0" orientation="portrait" r:id="rId1"/>
  <headerFooter>
    <oddHeader xml:space="preserve">&amp;C　　　　　　　　　　　　　　　　　　　　　　　　　　　　 　　 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28575</xdr:rowOff>
                  </from>
                  <to>
                    <xdr:col>2</xdr:col>
                    <xdr:colOff>9525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6</xdr:col>
                    <xdr:colOff>104775</xdr:colOff>
                    <xdr:row>7</xdr:row>
                    <xdr:rowOff>19050</xdr:rowOff>
                  </from>
                  <to>
                    <xdr:col>7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A678B9-9852-4D27-9A76-3723B6453035}">
          <x14:formula1>
            <xm:f>Sheet1!$C$2:$C$4</xm:f>
          </x14:formula1>
          <xm:sqref>B7:M7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D376-146F-443F-BA09-CBCF0A358151}">
  <sheetPr codeName="Sheet4">
    <pageSetUpPr fitToPage="1"/>
  </sheetPr>
  <dimension ref="A1:S46"/>
  <sheetViews>
    <sheetView view="pageBreakPreview" topLeftCell="A13" zoomScale="85" zoomScaleNormal="100" zoomScaleSheetLayoutView="85" workbookViewId="0">
      <selection activeCell="C42" sqref="C42"/>
    </sheetView>
  </sheetViews>
  <sheetFormatPr defaultColWidth="9" defaultRowHeight="13.5" x14ac:dyDescent="0.15"/>
  <cols>
    <col min="1" max="1" width="2.125" style="1" customWidth="1"/>
    <col min="2" max="2" width="3.625" style="2" customWidth="1"/>
    <col min="3" max="3" width="28.875" style="3" customWidth="1"/>
    <col min="4" max="4" width="8.5" style="3" customWidth="1"/>
    <col min="5" max="5" width="13.375" style="2" customWidth="1"/>
    <col min="6" max="6" width="2.375" style="2" customWidth="1"/>
    <col min="7" max="7" width="4.125" style="2" customWidth="1"/>
    <col min="8" max="8" width="36.125" style="2" bestFit="1" customWidth="1"/>
    <col min="9" max="9" width="9.375" style="2" bestFit="1" customWidth="1"/>
    <col min="10" max="10" width="13.125" style="2" bestFit="1" customWidth="1"/>
    <col min="11" max="11" width="9.625" style="2" bestFit="1" customWidth="1"/>
    <col min="12" max="12" width="1.125" style="2" customWidth="1"/>
    <col min="13" max="16384" width="9" style="2"/>
  </cols>
  <sheetData>
    <row r="1" spans="1:13" ht="40.5" customHeight="1" x14ac:dyDescent="0.15"/>
    <row r="2" spans="1:13" ht="42.6" customHeight="1" x14ac:dyDescent="0.15">
      <c r="A2" s="104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3" ht="13.5" customHeight="1" x14ac:dyDescent="0.1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3" s="5" customFormat="1" ht="15" customHeight="1" x14ac:dyDescent="0.15">
      <c r="A4" s="21"/>
      <c r="B4" s="21" t="s">
        <v>16</v>
      </c>
      <c r="C4" s="21"/>
      <c r="D4" s="21"/>
      <c r="E4" s="21"/>
      <c r="F4" s="21"/>
      <c r="G4" s="21" t="s">
        <v>17</v>
      </c>
      <c r="H4" s="21"/>
      <c r="I4" s="21"/>
      <c r="J4" s="21"/>
      <c r="K4" s="22"/>
      <c r="L4" s="23"/>
      <c r="M4" s="4"/>
    </row>
    <row r="5" spans="1:13" s="5" customFormat="1" ht="15" customHeight="1" thickBot="1" x14ac:dyDescent="0.2">
      <c r="A5" s="21"/>
      <c r="B5" s="24"/>
      <c r="C5" s="25" t="s">
        <v>18</v>
      </c>
      <c r="D5" s="25" t="s">
        <v>19</v>
      </c>
      <c r="E5" s="25" t="s">
        <v>20</v>
      </c>
      <c r="F5" s="21"/>
      <c r="G5" s="24"/>
      <c r="H5" s="25" t="s">
        <v>18</v>
      </c>
      <c r="I5" s="25" t="s">
        <v>19</v>
      </c>
      <c r="J5" s="25" t="s">
        <v>20</v>
      </c>
      <c r="K5" s="22"/>
      <c r="L5" s="23"/>
      <c r="M5" s="4"/>
    </row>
    <row r="6" spans="1:13" s="5" customFormat="1" ht="15" customHeight="1" thickTop="1" x14ac:dyDescent="0.15">
      <c r="A6" s="21"/>
      <c r="B6" s="26"/>
      <c r="C6" s="27" t="s">
        <v>21</v>
      </c>
      <c r="D6" s="26">
        <v>2</v>
      </c>
      <c r="E6" s="103" t="s">
        <v>22</v>
      </c>
      <c r="F6" s="21"/>
      <c r="G6" s="26"/>
      <c r="H6" s="27" t="s">
        <v>23</v>
      </c>
      <c r="I6" s="26">
        <v>2</v>
      </c>
      <c r="J6" s="103" t="s">
        <v>22</v>
      </c>
      <c r="K6" s="106"/>
      <c r="L6" s="23"/>
      <c r="M6" s="4"/>
    </row>
    <row r="7" spans="1:13" s="5" customFormat="1" ht="15" customHeight="1" x14ac:dyDescent="0.15">
      <c r="A7" s="21"/>
      <c r="B7" s="26"/>
      <c r="C7" s="28" t="s">
        <v>24</v>
      </c>
      <c r="D7" s="29">
        <v>2</v>
      </c>
      <c r="E7" s="87"/>
      <c r="F7" s="21"/>
      <c r="G7" s="26"/>
      <c r="H7" s="28" t="s">
        <v>25</v>
      </c>
      <c r="I7" s="29">
        <v>2</v>
      </c>
      <c r="J7" s="87"/>
      <c r="K7" s="106"/>
      <c r="L7" s="23"/>
      <c r="M7" s="4"/>
    </row>
    <row r="8" spans="1:13" s="5" customFormat="1" ht="15" customHeight="1" x14ac:dyDescent="0.15">
      <c r="A8" s="21"/>
      <c r="B8" s="26"/>
      <c r="C8" s="28" t="s">
        <v>26</v>
      </c>
      <c r="D8" s="29">
        <v>2</v>
      </c>
      <c r="E8" s="87"/>
      <c r="F8" s="21"/>
      <c r="G8" s="26"/>
      <c r="H8" s="28" t="s">
        <v>27</v>
      </c>
      <c r="I8" s="29">
        <v>2</v>
      </c>
      <c r="J8" s="87"/>
      <c r="K8" s="106"/>
      <c r="L8" s="23"/>
      <c r="M8" s="4"/>
    </row>
    <row r="9" spans="1:13" s="5" customFormat="1" ht="15" customHeight="1" x14ac:dyDescent="0.15">
      <c r="A9" s="21"/>
      <c r="B9" s="26"/>
      <c r="C9" s="28" t="s">
        <v>28</v>
      </c>
      <c r="D9" s="29">
        <v>2</v>
      </c>
      <c r="E9" s="87"/>
      <c r="F9" s="21"/>
      <c r="G9" s="30"/>
      <c r="H9" s="31" t="s">
        <v>29</v>
      </c>
      <c r="I9" s="32">
        <v>2</v>
      </c>
      <c r="J9" s="87"/>
      <c r="K9" s="106"/>
      <c r="L9" s="23"/>
      <c r="M9" s="4"/>
    </row>
    <row r="10" spans="1:13" s="5" customFormat="1" ht="15" customHeight="1" x14ac:dyDescent="0.15">
      <c r="A10" s="21"/>
      <c r="B10" s="26"/>
      <c r="C10" s="28" t="s">
        <v>30</v>
      </c>
      <c r="D10" s="29">
        <v>2</v>
      </c>
      <c r="E10" s="87"/>
      <c r="F10" s="21"/>
      <c r="G10" s="29"/>
      <c r="H10" s="28" t="s">
        <v>31</v>
      </c>
      <c r="I10" s="29">
        <v>2</v>
      </c>
      <c r="J10" s="107" t="s">
        <v>32</v>
      </c>
      <c r="K10" s="35"/>
      <c r="L10" s="23"/>
      <c r="M10" s="4"/>
    </row>
    <row r="11" spans="1:13" s="5" customFormat="1" ht="15" customHeight="1" x14ac:dyDescent="0.15">
      <c r="A11" s="21"/>
      <c r="B11" s="26"/>
      <c r="C11" s="28" t="s">
        <v>33</v>
      </c>
      <c r="D11" s="29">
        <v>2</v>
      </c>
      <c r="E11" s="87"/>
      <c r="F11" s="21"/>
      <c r="G11" s="29"/>
      <c r="H11" s="28" t="s">
        <v>34</v>
      </c>
      <c r="I11" s="29">
        <v>2</v>
      </c>
      <c r="J11" s="107"/>
      <c r="K11" s="35"/>
      <c r="L11" s="23"/>
      <c r="M11" s="4"/>
    </row>
    <row r="12" spans="1:13" s="5" customFormat="1" ht="15" customHeight="1" x14ac:dyDescent="0.15">
      <c r="A12" s="21"/>
      <c r="B12" s="26"/>
      <c r="C12" s="28" t="s">
        <v>35</v>
      </c>
      <c r="D12" s="29">
        <v>2</v>
      </c>
      <c r="E12" s="87"/>
      <c r="F12" s="21"/>
      <c r="G12" s="29"/>
      <c r="H12" s="28" t="s">
        <v>36</v>
      </c>
      <c r="I12" s="29">
        <v>2</v>
      </c>
      <c r="J12" s="107"/>
      <c r="K12" s="35"/>
      <c r="L12" s="23"/>
      <c r="M12" s="4"/>
    </row>
    <row r="13" spans="1:13" s="5" customFormat="1" ht="15" customHeight="1" x14ac:dyDescent="0.15">
      <c r="A13" s="21"/>
      <c r="B13" s="26"/>
      <c r="C13" s="28" t="s">
        <v>37</v>
      </c>
      <c r="D13" s="29">
        <v>2</v>
      </c>
      <c r="E13" s="87"/>
      <c r="F13" s="21"/>
      <c r="G13" s="29"/>
      <c r="H13" s="28" t="s">
        <v>38</v>
      </c>
      <c r="I13" s="29">
        <v>2</v>
      </c>
      <c r="J13" s="107"/>
      <c r="K13" s="35"/>
      <c r="L13" s="23"/>
      <c r="M13" s="4"/>
    </row>
    <row r="14" spans="1:13" s="5" customFormat="1" ht="15" customHeight="1" x14ac:dyDescent="0.15">
      <c r="A14" s="21"/>
      <c r="B14" s="26"/>
      <c r="C14" s="28" t="s">
        <v>39</v>
      </c>
      <c r="D14" s="29">
        <v>2</v>
      </c>
      <c r="E14" s="87"/>
      <c r="F14" s="21"/>
      <c r="G14" s="29"/>
      <c r="H14" s="28" t="s">
        <v>40</v>
      </c>
      <c r="I14" s="29">
        <v>2</v>
      </c>
      <c r="J14" s="107"/>
      <c r="K14" s="35"/>
      <c r="L14" s="23"/>
      <c r="M14" s="4"/>
    </row>
    <row r="15" spans="1:13" s="5" customFormat="1" ht="15" customHeight="1" x14ac:dyDescent="0.15">
      <c r="A15" s="21"/>
      <c r="B15" s="26"/>
      <c r="C15" s="28" t="s">
        <v>41</v>
      </c>
      <c r="D15" s="29">
        <v>2</v>
      </c>
      <c r="E15" s="88"/>
      <c r="F15" s="21"/>
      <c r="G15" s="29"/>
      <c r="H15" s="28" t="s">
        <v>42</v>
      </c>
      <c r="I15" s="29">
        <v>2</v>
      </c>
      <c r="J15" s="107"/>
      <c r="K15" s="35"/>
      <c r="L15" s="23"/>
      <c r="M15" s="4"/>
    </row>
    <row r="16" spans="1:13" s="5" customFormat="1" ht="15" customHeight="1" x14ac:dyDescent="0.15">
      <c r="A16" s="21"/>
      <c r="B16" s="26"/>
      <c r="C16" s="28" t="s">
        <v>43</v>
      </c>
      <c r="D16" s="29">
        <v>2</v>
      </c>
      <c r="E16" s="86" t="s">
        <v>32</v>
      </c>
      <c r="F16" s="21"/>
      <c r="G16" s="29"/>
      <c r="H16" s="28" t="s">
        <v>44</v>
      </c>
      <c r="I16" s="29">
        <v>2</v>
      </c>
      <c r="J16" s="107"/>
      <c r="K16" s="35"/>
      <c r="L16" s="23"/>
      <c r="M16" s="4"/>
    </row>
    <row r="17" spans="1:13" s="5" customFormat="1" ht="15" customHeight="1" x14ac:dyDescent="0.15">
      <c r="A17" s="21"/>
      <c r="B17" s="26"/>
      <c r="C17" s="28" t="s">
        <v>45</v>
      </c>
      <c r="D17" s="29">
        <v>2</v>
      </c>
      <c r="E17" s="87"/>
      <c r="F17" s="21"/>
      <c r="G17" s="33"/>
      <c r="H17" s="33" t="s">
        <v>72</v>
      </c>
      <c r="I17" s="29">
        <v>2</v>
      </c>
      <c r="J17" s="91" t="s">
        <v>10</v>
      </c>
      <c r="K17" s="35"/>
      <c r="L17" s="23"/>
      <c r="M17" s="4"/>
    </row>
    <row r="18" spans="1:13" s="5" customFormat="1" ht="15" customHeight="1" x14ac:dyDescent="0.15">
      <c r="A18" s="21"/>
      <c r="B18" s="26"/>
      <c r="C18" s="28" t="s">
        <v>46</v>
      </c>
      <c r="D18" s="29">
        <v>2</v>
      </c>
      <c r="E18" s="87"/>
      <c r="F18" s="21"/>
      <c r="G18" s="63"/>
      <c r="H18" s="63" t="s">
        <v>76</v>
      </c>
      <c r="I18" s="29">
        <v>2</v>
      </c>
      <c r="J18" s="91"/>
      <c r="K18" s="35"/>
      <c r="L18" s="23"/>
      <c r="M18" s="4"/>
    </row>
    <row r="19" spans="1:13" s="5" customFormat="1" ht="15" customHeight="1" x14ac:dyDescent="0.15">
      <c r="A19" s="21"/>
      <c r="B19" s="26"/>
      <c r="C19" s="28" t="s">
        <v>47</v>
      </c>
      <c r="D19" s="29">
        <v>2</v>
      </c>
      <c r="E19" s="87"/>
      <c r="F19" s="21"/>
      <c r="G19" s="56"/>
      <c r="H19" s="58" t="s">
        <v>81</v>
      </c>
      <c r="I19" s="49" t="str">
        <f>IF(換算表!$I$18=0,"",換算表!$I$18)</f>
        <v/>
      </c>
      <c r="J19" s="55" t="s">
        <v>19</v>
      </c>
      <c r="K19" s="35"/>
      <c r="L19" s="23"/>
      <c r="M19" s="4"/>
    </row>
    <row r="20" spans="1:13" s="5" customFormat="1" ht="15" customHeight="1" x14ac:dyDescent="0.15">
      <c r="A20" s="21"/>
      <c r="B20" s="26"/>
      <c r="C20" s="28" t="s">
        <v>49</v>
      </c>
      <c r="D20" s="29">
        <v>2</v>
      </c>
      <c r="E20" s="87"/>
      <c r="F20" s="21"/>
      <c r="G20" s="23"/>
      <c r="H20" s="23"/>
      <c r="I20" s="23"/>
      <c r="J20" s="60"/>
      <c r="K20" s="35"/>
      <c r="L20" s="23"/>
      <c r="M20" s="4"/>
    </row>
    <row r="21" spans="1:13" s="5" customFormat="1" ht="15" customHeight="1" x14ac:dyDescent="0.15">
      <c r="A21" s="21"/>
      <c r="B21" s="26"/>
      <c r="C21" s="28" t="s">
        <v>85</v>
      </c>
      <c r="D21" s="29">
        <v>2</v>
      </c>
      <c r="E21" s="87"/>
      <c r="F21" s="21"/>
      <c r="G21" s="21" t="s">
        <v>89</v>
      </c>
      <c r="H21" s="22"/>
      <c r="I21" s="35"/>
      <c r="J21" s="36"/>
      <c r="K21" s="35"/>
      <c r="L21" s="23"/>
      <c r="M21" s="4"/>
    </row>
    <row r="22" spans="1:13" s="5" customFormat="1" ht="15" customHeight="1" thickBot="1" x14ac:dyDescent="0.2">
      <c r="A22" s="21"/>
      <c r="B22" s="26"/>
      <c r="C22" s="28" t="s">
        <v>86</v>
      </c>
      <c r="D22" s="29">
        <v>2</v>
      </c>
      <c r="E22" s="87"/>
      <c r="F22" s="21"/>
      <c r="G22" s="24"/>
      <c r="H22" s="25" t="s">
        <v>18</v>
      </c>
      <c r="I22" s="25" t="s">
        <v>19</v>
      </c>
      <c r="J22" s="25" t="s">
        <v>20</v>
      </c>
      <c r="K22" s="35"/>
      <c r="L22" s="23"/>
      <c r="M22" s="4"/>
    </row>
    <row r="23" spans="1:13" s="5" customFormat="1" ht="15" customHeight="1" thickTop="1" x14ac:dyDescent="0.15">
      <c r="A23" s="21"/>
      <c r="B23" s="26"/>
      <c r="C23" s="28" t="s">
        <v>87</v>
      </c>
      <c r="D23" s="29">
        <v>2</v>
      </c>
      <c r="E23" s="87"/>
      <c r="F23" s="21"/>
      <c r="G23" s="26"/>
      <c r="H23" s="27" t="s">
        <v>78</v>
      </c>
      <c r="I23" s="26">
        <v>2</v>
      </c>
      <c r="J23" s="26" t="s">
        <v>22</v>
      </c>
      <c r="K23" s="35"/>
      <c r="L23" s="23"/>
      <c r="M23" s="4"/>
    </row>
    <row r="24" spans="1:13" s="5" customFormat="1" ht="15" customHeight="1" x14ac:dyDescent="0.15">
      <c r="A24" s="21"/>
      <c r="B24" s="26"/>
      <c r="C24" s="28" t="s">
        <v>88</v>
      </c>
      <c r="D24" s="29">
        <v>2</v>
      </c>
      <c r="E24" s="87"/>
      <c r="F24" s="21"/>
      <c r="G24" s="26"/>
      <c r="H24" s="28" t="s">
        <v>79</v>
      </c>
      <c r="I24" s="29">
        <v>2</v>
      </c>
      <c r="J24" s="92" t="s">
        <v>32</v>
      </c>
      <c r="K24" s="35"/>
      <c r="L24" s="23"/>
      <c r="M24" s="4"/>
    </row>
    <row r="25" spans="1:13" s="5" customFormat="1" ht="15" customHeight="1" x14ac:dyDescent="0.15">
      <c r="A25" s="21"/>
      <c r="B25" s="26"/>
      <c r="C25" s="28" t="s">
        <v>58</v>
      </c>
      <c r="D25" s="29">
        <v>2</v>
      </c>
      <c r="E25" s="87"/>
      <c r="F25" s="21"/>
      <c r="G25" s="26"/>
      <c r="H25" s="28" t="s">
        <v>80</v>
      </c>
      <c r="I25" s="29">
        <v>2</v>
      </c>
      <c r="J25" s="93"/>
      <c r="K25" s="37"/>
      <c r="L25" s="23"/>
      <c r="M25" s="4"/>
    </row>
    <row r="26" spans="1:13" s="5" customFormat="1" ht="15" customHeight="1" x14ac:dyDescent="0.15">
      <c r="A26" s="21"/>
      <c r="B26" s="26"/>
      <c r="C26" s="38" t="s">
        <v>59</v>
      </c>
      <c r="D26" s="29">
        <v>2</v>
      </c>
      <c r="E26" s="87"/>
      <c r="F26" s="21"/>
      <c r="G26" s="52"/>
      <c r="H26" s="57" t="s">
        <v>81</v>
      </c>
      <c r="I26" s="49" t="str">
        <f>IF(換算表!$I$24=0,"",換算表!$I$24)</f>
        <v/>
      </c>
      <c r="J26" s="50" t="s">
        <v>19</v>
      </c>
      <c r="K26" s="35"/>
      <c r="L26" s="23"/>
      <c r="M26" s="4"/>
    </row>
    <row r="27" spans="1:13" s="5" customFormat="1" ht="15" customHeight="1" x14ac:dyDescent="0.15">
      <c r="A27" s="21"/>
      <c r="B27" s="26"/>
      <c r="C27" s="38" t="s">
        <v>60</v>
      </c>
      <c r="D27" s="29">
        <v>2</v>
      </c>
      <c r="E27" s="88"/>
      <c r="F27" s="21"/>
      <c r="J27" s="62"/>
      <c r="K27" s="35"/>
      <c r="L27" s="23"/>
      <c r="M27" s="4"/>
    </row>
    <row r="28" spans="1:13" s="5" customFormat="1" ht="15" customHeight="1" x14ac:dyDescent="0.15">
      <c r="A28" s="21"/>
      <c r="B28" s="26"/>
      <c r="C28" s="38" t="s">
        <v>61</v>
      </c>
      <c r="D28" s="29">
        <v>2</v>
      </c>
      <c r="E28" s="29" t="s">
        <v>62</v>
      </c>
      <c r="F28" s="21"/>
      <c r="G28" s="21" t="s">
        <v>73</v>
      </c>
      <c r="H28" s="22"/>
      <c r="I28" s="35"/>
      <c r="J28" s="61"/>
      <c r="K28" s="35"/>
      <c r="L28" s="23"/>
      <c r="M28" s="4"/>
    </row>
    <row r="29" spans="1:13" s="5" customFormat="1" ht="15" customHeight="1" thickBot="1" x14ac:dyDescent="0.2">
      <c r="A29" s="21"/>
      <c r="B29" s="53"/>
      <c r="C29" s="43" t="s">
        <v>81</v>
      </c>
      <c r="D29" s="54" t="str">
        <f>IF(換算表!$D$28=0,"",換算表!$D$28)</f>
        <v/>
      </c>
      <c r="E29" s="55" t="s">
        <v>19</v>
      </c>
      <c r="F29" s="21"/>
      <c r="G29" s="24"/>
      <c r="H29" s="25" t="s">
        <v>18</v>
      </c>
      <c r="I29" s="25" t="s">
        <v>19</v>
      </c>
      <c r="J29" s="25" t="s">
        <v>20</v>
      </c>
      <c r="K29" s="39"/>
      <c r="L29" s="23"/>
      <c r="M29" s="4"/>
    </row>
    <row r="30" spans="1:13" s="5" customFormat="1" ht="15" customHeight="1" thickTop="1" x14ac:dyDescent="0.15">
      <c r="A30" s="21"/>
      <c r="B30" s="94"/>
      <c r="C30" s="94"/>
      <c r="D30" s="94"/>
      <c r="E30" s="94"/>
      <c r="F30" s="21"/>
      <c r="G30" s="26"/>
      <c r="H30" s="27" t="s">
        <v>63</v>
      </c>
      <c r="I30" s="26">
        <v>8</v>
      </c>
      <c r="J30" s="41" t="s">
        <v>64</v>
      </c>
      <c r="K30" s="40"/>
      <c r="L30" s="23"/>
    </row>
    <row r="31" spans="1:13" s="5" customFormat="1" ht="15" customHeight="1" x14ac:dyDescent="0.15">
      <c r="A31" s="21"/>
      <c r="B31" s="21" t="s">
        <v>65</v>
      </c>
      <c r="C31" s="21"/>
      <c r="D31" s="21"/>
      <c r="E31" s="21"/>
      <c r="F31" s="21"/>
      <c r="G31" s="48"/>
      <c r="H31" s="58" t="s">
        <v>81</v>
      </c>
      <c r="I31" s="49" t="str">
        <f>IF(換算表!$I$29=0,"",換算表!$I$29)</f>
        <v/>
      </c>
      <c r="J31" s="50" t="s">
        <v>19</v>
      </c>
      <c r="K31" s="42"/>
      <c r="L31" s="23"/>
    </row>
    <row r="32" spans="1:13" s="5" customFormat="1" ht="15" customHeight="1" thickBot="1" x14ac:dyDescent="0.2">
      <c r="A32" s="21"/>
      <c r="B32" s="24"/>
      <c r="C32" s="25" t="s">
        <v>18</v>
      </c>
      <c r="D32" s="25" t="s">
        <v>19</v>
      </c>
      <c r="E32" s="25" t="s">
        <v>20</v>
      </c>
      <c r="F32" s="21"/>
      <c r="K32" s="42"/>
      <c r="L32" s="23"/>
    </row>
    <row r="33" spans="1:19" s="5" customFormat="1" ht="15" customHeight="1" thickTop="1" thickBot="1" x14ac:dyDescent="0.2">
      <c r="A33" s="21"/>
      <c r="B33" s="26"/>
      <c r="C33" s="27" t="s">
        <v>51</v>
      </c>
      <c r="D33" s="26">
        <v>2</v>
      </c>
      <c r="E33" s="103" t="s">
        <v>22</v>
      </c>
      <c r="F33" s="21"/>
      <c r="G33" s="44"/>
      <c r="H33" s="44"/>
      <c r="I33" s="44"/>
      <c r="J33" s="44"/>
      <c r="K33" s="42"/>
      <c r="L33" s="23"/>
      <c r="M33" s="4"/>
    </row>
    <row r="34" spans="1:19" s="5" customFormat="1" ht="15" customHeight="1" x14ac:dyDescent="0.15">
      <c r="A34" s="21"/>
      <c r="B34" s="26"/>
      <c r="C34" s="28" t="s">
        <v>53</v>
      </c>
      <c r="D34" s="29">
        <v>2</v>
      </c>
      <c r="E34" s="87"/>
      <c r="F34" s="21"/>
      <c r="G34" s="95" t="s">
        <v>66</v>
      </c>
      <c r="H34" s="96"/>
      <c r="I34" s="99" t="str">
        <f>IF(SUM(D29,D45,I19,I26,I31)=0,"",SUM(D29,D45,I19,I26,I31))</f>
        <v/>
      </c>
      <c r="J34" s="101" t="s">
        <v>19</v>
      </c>
      <c r="K34" s="42"/>
      <c r="L34" s="23"/>
      <c r="M34" s="4"/>
    </row>
    <row r="35" spans="1:19" s="5" customFormat="1" ht="15" customHeight="1" thickBot="1" x14ac:dyDescent="0.2">
      <c r="A35" s="21"/>
      <c r="B35" s="26"/>
      <c r="C35" s="45" t="s">
        <v>55</v>
      </c>
      <c r="D35" s="29">
        <v>2</v>
      </c>
      <c r="E35" s="87"/>
      <c r="F35" s="21"/>
      <c r="G35" s="97"/>
      <c r="H35" s="98"/>
      <c r="I35" s="100"/>
      <c r="J35" s="102"/>
      <c r="K35" s="42"/>
      <c r="L35" s="23"/>
    </row>
    <row r="36" spans="1:19" s="5" customFormat="1" ht="15" customHeight="1" x14ac:dyDescent="0.15">
      <c r="A36" s="21"/>
      <c r="B36" s="26"/>
      <c r="C36" s="28" t="s">
        <v>57</v>
      </c>
      <c r="D36" s="29">
        <v>2</v>
      </c>
      <c r="E36" s="87"/>
      <c r="F36" s="21"/>
      <c r="G36" s="23"/>
      <c r="H36" s="23"/>
      <c r="I36" s="23"/>
      <c r="J36" s="23"/>
      <c r="K36" s="42"/>
      <c r="L36" s="23"/>
    </row>
    <row r="37" spans="1:19" s="5" customFormat="1" ht="15" customHeight="1" x14ac:dyDescent="0.15">
      <c r="A37" s="21"/>
      <c r="B37" s="26"/>
      <c r="C37" s="28" t="s">
        <v>30</v>
      </c>
      <c r="D37" s="29">
        <v>2</v>
      </c>
      <c r="E37" s="86" t="s">
        <v>32</v>
      </c>
      <c r="F37" s="21"/>
      <c r="G37" s="23"/>
      <c r="H37" s="23"/>
      <c r="I37" s="23"/>
      <c r="J37" s="23"/>
      <c r="K37" s="42"/>
      <c r="L37" s="23"/>
    </row>
    <row r="38" spans="1:19" s="5" customFormat="1" ht="15" customHeight="1" x14ac:dyDescent="0.15">
      <c r="A38" s="21"/>
      <c r="B38" s="26"/>
      <c r="C38" s="28" t="s">
        <v>67</v>
      </c>
      <c r="D38" s="29">
        <v>2</v>
      </c>
      <c r="E38" s="87"/>
      <c r="F38" s="21"/>
      <c r="G38" s="23"/>
      <c r="H38" s="23"/>
      <c r="I38" s="23"/>
      <c r="J38" s="23"/>
      <c r="K38" s="42"/>
      <c r="L38" s="23"/>
    </row>
    <row r="39" spans="1:19" s="5" customFormat="1" ht="15" customHeight="1" x14ac:dyDescent="0.15">
      <c r="A39" s="21"/>
      <c r="B39" s="26"/>
      <c r="C39" s="28" t="s">
        <v>68</v>
      </c>
      <c r="D39" s="29">
        <v>2</v>
      </c>
      <c r="E39" s="87"/>
      <c r="F39" s="21"/>
      <c r="G39" s="23"/>
      <c r="H39" s="23"/>
      <c r="I39" s="23"/>
      <c r="J39" s="23"/>
      <c r="K39" s="42"/>
      <c r="L39" s="23"/>
      <c r="M39" s="4"/>
    </row>
    <row r="40" spans="1:19" s="5" customFormat="1" ht="15" customHeight="1" x14ac:dyDescent="0.15">
      <c r="A40" s="21"/>
      <c r="B40" s="26"/>
      <c r="C40" s="28" t="s">
        <v>69</v>
      </c>
      <c r="D40" s="29">
        <v>2</v>
      </c>
      <c r="E40" s="87"/>
      <c r="F40" s="21"/>
      <c r="G40" s="23"/>
      <c r="H40" s="23"/>
      <c r="I40" s="23"/>
      <c r="J40" s="23"/>
      <c r="K40" s="42"/>
      <c r="L40" s="23"/>
      <c r="M40" s="4"/>
    </row>
    <row r="41" spans="1:19" s="5" customFormat="1" ht="15" customHeight="1" x14ac:dyDescent="0.15">
      <c r="A41" s="21"/>
      <c r="B41" s="26"/>
      <c r="C41" s="28" t="s">
        <v>70</v>
      </c>
      <c r="D41" s="29">
        <v>2</v>
      </c>
      <c r="E41" s="87"/>
      <c r="F41" s="21"/>
      <c r="G41" s="23"/>
      <c r="H41" s="23"/>
      <c r="I41" s="23"/>
      <c r="J41" s="23"/>
      <c r="K41" s="42"/>
      <c r="L41" s="23"/>
      <c r="M41" s="4"/>
      <c r="N41" s="89"/>
      <c r="O41" s="89"/>
      <c r="P41" s="89"/>
      <c r="Q41" s="89"/>
      <c r="R41" s="89"/>
      <c r="S41" s="90"/>
    </row>
    <row r="42" spans="1:19" s="5" customFormat="1" ht="15" customHeight="1" x14ac:dyDescent="0.15">
      <c r="A42" s="21"/>
      <c r="B42" s="26"/>
      <c r="C42" s="28" t="s">
        <v>90</v>
      </c>
      <c r="D42" s="29">
        <v>2</v>
      </c>
      <c r="E42" s="87"/>
      <c r="F42" s="21"/>
      <c r="G42" s="23"/>
      <c r="H42" s="23"/>
      <c r="I42" s="23"/>
      <c r="J42" s="23"/>
      <c r="K42" s="42"/>
      <c r="L42" s="23"/>
      <c r="M42" s="4"/>
      <c r="N42" s="89"/>
      <c r="O42" s="89"/>
      <c r="P42" s="89"/>
      <c r="Q42" s="89"/>
      <c r="R42" s="89"/>
      <c r="S42" s="90"/>
    </row>
    <row r="43" spans="1:19" s="5" customFormat="1" ht="12.75" customHeight="1" x14ac:dyDescent="0.15">
      <c r="A43" s="21"/>
      <c r="B43" s="26"/>
      <c r="C43" s="28" t="s">
        <v>91</v>
      </c>
      <c r="D43" s="29">
        <v>2</v>
      </c>
      <c r="E43" s="88"/>
      <c r="F43" s="21"/>
      <c r="G43" s="23"/>
      <c r="H43" s="23"/>
      <c r="I43" s="23"/>
      <c r="J43" s="23"/>
      <c r="K43" s="35"/>
      <c r="L43" s="23"/>
      <c r="M43" s="4"/>
      <c r="N43" s="15"/>
      <c r="O43" s="15"/>
      <c r="P43" s="15"/>
      <c r="Q43" s="15"/>
      <c r="R43" s="15"/>
      <c r="S43" s="16"/>
    </row>
    <row r="44" spans="1:19" s="5" customFormat="1" ht="15" customHeight="1" x14ac:dyDescent="0.15">
      <c r="A44" s="21"/>
      <c r="B44" s="26"/>
      <c r="C44" s="46" t="s">
        <v>71</v>
      </c>
      <c r="D44" s="29">
        <v>2</v>
      </c>
      <c r="E44" s="29" t="s">
        <v>62</v>
      </c>
      <c r="F44" s="21"/>
      <c r="G44" s="23"/>
      <c r="H44" s="23"/>
      <c r="I44" s="23"/>
      <c r="J44" s="23"/>
      <c r="K44" s="47"/>
      <c r="L44" s="23"/>
      <c r="M44" s="4"/>
      <c r="N44" s="15"/>
      <c r="O44" s="15"/>
      <c r="P44" s="15"/>
      <c r="Q44" s="15"/>
      <c r="R44" s="15"/>
      <c r="S44" s="16"/>
    </row>
    <row r="45" spans="1:19" x14ac:dyDescent="0.15">
      <c r="A45" s="2"/>
      <c r="B45" s="52"/>
      <c r="C45" s="57" t="s">
        <v>81</v>
      </c>
      <c r="D45" s="49" t="str">
        <f>IF(換算表!D42=0,"",換算表!$D$42)</f>
        <v/>
      </c>
      <c r="E45" s="55" t="s">
        <v>19</v>
      </c>
      <c r="G45" s="64"/>
      <c r="H45" s="64"/>
      <c r="I45" s="64"/>
      <c r="J45" s="64"/>
    </row>
    <row r="46" spans="1:19" x14ac:dyDescent="0.15">
      <c r="E46" s="59"/>
    </row>
  </sheetData>
  <mergeCells count="15">
    <mergeCell ref="A2:L2"/>
    <mergeCell ref="E6:E15"/>
    <mergeCell ref="J6:J9"/>
    <mergeCell ref="K6:K9"/>
    <mergeCell ref="J10:J16"/>
    <mergeCell ref="E16:E27"/>
    <mergeCell ref="E37:E43"/>
    <mergeCell ref="N41:S42"/>
    <mergeCell ref="J17:J18"/>
    <mergeCell ref="J24:J25"/>
    <mergeCell ref="B30:E30"/>
    <mergeCell ref="G34:H35"/>
    <mergeCell ref="I34:I35"/>
    <mergeCell ref="J34:J35"/>
    <mergeCell ref="E33:E36"/>
  </mergeCells>
  <phoneticPr fontId="1"/>
  <printOptions horizontalCentered="1"/>
  <pageMargins left="0.15748031496062992" right="0.15748031496062992" top="0.39370078740157483" bottom="0.19685039370078741" header="0.11811023622047245" footer="0.11811023622047245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2</xdr:col>
                    <xdr:colOff>9525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180975</xdr:rowOff>
                  </from>
                  <to>
                    <xdr:col>2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180975</xdr:rowOff>
                  </from>
                  <to>
                    <xdr:col>2</xdr:col>
                    <xdr:colOff>9525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180975</xdr:rowOff>
                  </from>
                  <to>
                    <xdr:col>2</xdr:col>
                    <xdr:colOff>9525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180975</xdr:rowOff>
                  </from>
                  <to>
                    <xdr:col>2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180975</xdr:rowOff>
                  </from>
                  <to>
                    <xdr:col>2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180975</xdr:rowOff>
                  </from>
                  <to>
                    <xdr:col>2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180975</xdr:rowOff>
                  </from>
                  <to>
                    <xdr:col>2</xdr:col>
                    <xdr:colOff>9525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180975</xdr:rowOff>
                  </from>
                  <to>
                    <xdr:col>2</xdr:col>
                    <xdr:colOff>9525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180975</xdr:rowOff>
                  </from>
                  <to>
                    <xdr:col>2</xdr:col>
                    <xdr:colOff>9525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180975</xdr:rowOff>
                  </from>
                  <to>
                    <xdr:col>2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180975</xdr:rowOff>
                  </from>
                  <to>
                    <xdr:col>2</xdr:col>
                    <xdr:colOff>9525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180975</xdr:rowOff>
                  </from>
                  <to>
                    <xdr:col>2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180975</xdr:rowOff>
                  </from>
                  <to>
                    <xdr:col>2</xdr:col>
                    <xdr:colOff>9525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180975</xdr:rowOff>
                  </from>
                  <to>
                    <xdr:col>2</xdr:col>
                    <xdr:colOff>9525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180975</xdr:rowOff>
                  </from>
                  <to>
                    <xdr:col>2</xdr:col>
                    <xdr:colOff>9525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180975</xdr:rowOff>
                  </from>
                  <to>
                    <xdr:col>2</xdr:col>
                    <xdr:colOff>9525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180975</xdr:rowOff>
                  </from>
                  <to>
                    <xdr:col>2</xdr:col>
                    <xdr:colOff>9525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2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180975</xdr:rowOff>
                  </from>
                  <to>
                    <xdr:col>2</xdr:col>
                    <xdr:colOff>9525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2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180975</xdr:rowOff>
                  </from>
                  <to>
                    <xdr:col>2</xdr:col>
                    <xdr:colOff>9525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2</xdr:col>
                    <xdr:colOff>9525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7" name="Check Box 40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161925</xdr:rowOff>
                  </from>
                  <to>
                    <xdr:col>2</xdr:col>
                    <xdr:colOff>47625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8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161925</xdr:rowOff>
                  </from>
                  <to>
                    <xdr:col>2</xdr:col>
                    <xdr:colOff>47625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9" name="Check Box 42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161925</xdr:rowOff>
                  </from>
                  <to>
                    <xdr:col>2</xdr:col>
                    <xdr:colOff>47625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30" name="Check Box 43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161925</xdr:rowOff>
                  </from>
                  <to>
                    <xdr:col>2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31" name="Check Box 44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161925</xdr:rowOff>
                  </from>
                  <to>
                    <xdr:col>2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32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161925</xdr:rowOff>
                  </from>
                  <to>
                    <xdr:col>2</xdr:col>
                    <xdr:colOff>47625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3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161925</xdr:rowOff>
                  </from>
                  <to>
                    <xdr:col>2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4" name="Check Box 47">
              <controlPr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161925</xdr:rowOff>
                  </from>
                  <to>
                    <xdr:col>2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5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161925</xdr:rowOff>
                  </from>
                  <to>
                    <xdr:col>2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6" name="Check Box 49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161925</xdr:rowOff>
                  </from>
                  <to>
                    <xdr:col>2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7" name="Check Box 50">
              <controlPr defaultSize="0" autoFill="0" autoLine="0" autoPict="0">
                <anchor moveWithCells="1">
                  <from>
                    <xdr:col>1</xdr:col>
                    <xdr:colOff>38100</xdr:colOff>
                    <xdr:row>41</xdr:row>
                    <xdr:rowOff>161925</xdr:rowOff>
                  </from>
                  <to>
                    <xdr:col>2</xdr:col>
                    <xdr:colOff>47625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8" name="Check Box 51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161925</xdr:rowOff>
                  </from>
                  <to>
                    <xdr:col>2</xdr:col>
                    <xdr:colOff>47625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" name="Check Box 24">
              <controlPr defaultSize="0" autoFill="0" autoLine="0" autoPict="0">
                <anchor moveWithCells="1">
                  <from>
                    <xdr:col>6</xdr:col>
                    <xdr:colOff>38100</xdr:colOff>
                    <xdr:row>4</xdr:row>
                    <xdr:rowOff>161925</xdr:rowOff>
                  </from>
                  <to>
                    <xdr:col>7</xdr:col>
                    <xdr:colOff>28575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40" name="Check Box 25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161925</xdr:rowOff>
                  </from>
                  <to>
                    <xdr:col>7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41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6</xdr:row>
                    <xdr:rowOff>161925</xdr:rowOff>
                  </from>
                  <to>
                    <xdr:col>7</xdr:col>
                    <xdr:colOff>28575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42" name="Check Box 27">
              <controlPr defaultSize="0" autoFill="0" autoLine="0" autoPict="0">
                <anchor moveWithCells="1">
                  <from>
                    <xdr:col>6</xdr:col>
                    <xdr:colOff>38100</xdr:colOff>
                    <xdr:row>7</xdr:row>
                    <xdr:rowOff>161925</xdr:rowOff>
                  </from>
                  <to>
                    <xdr:col>7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43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161925</xdr:rowOff>
                  </from>
                  <to>
                    <xdr:col>7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44" name="Check Box 29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161925</xdr:rowOff>
                  </from>
                  <to>
                    <xdr:col>7</xdr:col>
                    <xdr:colOff>28575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45" name="Check Box 30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161925</xdr:rowOff>
                  </from>
                  <to>
                    <xdr:col>7</xdr:col>
                    <xdr:colOff>28575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46" name="Check Box 31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161925</xdr:rowOff>
                  </from>
                  <to>
                    <xdr:col>7</xdr:col>
                    <xdr:colOff>28575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47" name="Check Box 32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161925</xdr:rowOff>
                  </from>
                  <to>
                    <xdr:col>7</xdr:col>
                    <xdr:colOff>28575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48" name="Check Box 33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161925</xdr:rowOff>
                  </from>
                  <to>
                    <xdr:col>7</xdr:col>
                    <xdr:colOff>28575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49" name="Check Box 34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161925</xdr:rowOff>
                  </from>
                  <to>
                    <xdr:col>7</xdr:col>
                    <xdr:colOff>28575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0" name="Check Box 52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171450</xdr:rowOff>
                  </from>
                  <to>
                    <xdr:col>7</xdr:col>
                    <xdr:colOff>28575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1" name="Check Box 53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171450</xdr:rowOff>
                  </from>
                  <to>
                    <xdr:col>7</xdr:col>
                    <xdr:colOff>28575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52" name="Check Box 39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161925</xdr:rowOff>
                  </from>
                  <to>
                    <xdr:col>7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53" name="Check Box 35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161925</xdr:rowOff>
                  </from>
                  <to>
                    <xdr:col>7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54" name="Check Box 36">
              <controlPr defaultSize="0" autoFill="0" autoLine="0" autoPict="0">
                <anchor moveWithCells="1">
                  <from>
                    <xdr:col>6</xdr:col>
                    <xdr:colOff>38100</xdr:colOff>
                    <xdr:row>22</xdr:row>
                    <xdr:rowOff>161925</xdr:rowOff>
                  </from>
                  <to>
                    <xdr:col>7</xdr:col>
                    <xdr:colOff>28575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55" name="Check Box 37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161925</xdr:rowOff>
                  </from>
                  <to>
                    <xdr:col>7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DFC2-4DF8-4F2B-954A-71FB82C7FAFB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F81B-60C1-4FF6-8451-49CB9C4749BC}">
  <dimension ref="B1:I42"/>
  <sheetViews>
    <sheetView topLeftCell="A2" workbookViewId="0"/>
  </sheetViews>
  <sheetFormatPr defaultRowHeight="13.5" x14ac:dyDescent="0.15"/>
  <cols>
    <col min="2" max="2" width="30.125" customWidth="1"/>
    <col min="7" max="7" width="38.875" customWidth="1"/>
  </cols>
  <sheetData>
    <row r="1" spans="2:9" x14ac:dyDescent="0.15">
      <c r="B1" t="s">
        <v>77</v>
      </c>
    </row>
    <row r="3" spans="2:9" x14ac:dyDescent="0.15">
      <c r="B3" s="21" t="s">
        <v>16</v>
      </c>
      <c r="G3" s="21" t="s">
        <v>17</v>
      </c>
    </row>
    <row r="4" spans="2:9" ht="14.25" thickBot="1" x14ac:dyDescent="0.2">
      <c r="B4" s="25" t="s">
        <v>18</v>
      </c>
      <c r="G4" s="25" t="s">
        <v>18</v>
      </c>
    </row>
    <row r="5" spans="2:9" ht="14.25" thickTop="1" x14ac:dyDescent="0.15">
      <c r="B5" s="27" t="s">
        <v>21</v>
      </c>
      <c r="C5" t="b">
        <v>0</v>
      </c>
      <c r="D5">
        <f>IF(C5=FALSE,0,'裏面 '!D6)</f>
        <v>0</v>
      </c>
      <c r="G5" s="27" t="s">
        <v>23</v>
      </c>
      <c r="H5" t="b">
        <v>0</v>
      </c>
      <c r="I5">
        <f>IF(H5=FALSE,0,'裏面 '!I6)</f>
        <v>0</v>
      </c>
    </row>
    <row r="6" spans="2:9" x14ac:dyDescent="0.15">
      <c r="B6" s="28" t="s">
        <v>24</v>
      </c>
      <c r="C6" t="b">
        <v>0</v>
      </c>
      <c r="D6">
        <f>IF(C6=FALSE,0,'裏面 '!D7)</f>
        <v>0</v>
      </c>
      <c r="G6" s="28" t="s">
        <v>25</v>
      </c>
      <c r="H6" t="b">
        <v>0</v>
      </c>
      <c r="I6">
        <f>IF(H6=FALSE,0,'裏面 '!I7)</f>
        <v>0</v>
      </c>
    </row>
    <row r="7" spans="2:9" x14ac:dyDescent="0.15">
      <c r="B7" s="28" t="s">
        <v>26</v>
      </c>
      <c r="C7" t="b">
        <v>0</v>
      </c>
      <c r="D7">
        <f>IF(C7=FALSE,0,'裏面 '!D8)</f>
        <v>0</v>
      </c>
      <c r="G7" s="28" t="s">
        <v>27</v>
      </c>
      <c r="H7" t="b">
        <v>0</v>
      </c>
      <c r="I7">
        <f>IF(H7=FALSE,0,'裏面 '!I8)</f>
        <v>0</v>
      </c>
    </row>
    <row r="8" spans="2:9" x14ac:dyDescent="0.15">
      <c r="B8" s="28" t="s">
        <v>28</v>
      </c>
      <c r="C8" t="b">
        <v>0</v>
      </c>
      <c r="D8">
        <f>IF(C8=FALSE,0,'裏面 '!D9)</f>
        <v>0</v>
      </c>
      <c r="G8" s="31" t="s">
        <v>29</v>
      </c>
      <c r="H8" t="b">
        <v>0</v>
      </c>
      <c r="I8">
        <f>IF(H8=FALSE,0,'裏面 '!I9)</f>
        <v>0</v>
      </c>
    </row>
    <row r="9" spans="2:9" x14ac:dyDescent="0.15">
      <c r="B9" s="28" t="s">
        <v>30</v>
      </c>
      <c r="C9" t="b">
        <v>0</v>
      </c>
      <c r="D9">
        <f>IF(C9=FALSE,0,'裏面 '!D10)</f>
        <v>0</v>
      </c>
      <c r="G9" s="28" t="s">
        <v>31</v>
      </c>
      <c r="H9" t="b">
        <v>0</v>
      </c>
      <c r="I9">
        <f>IF(H9=FALSE,0,'裏面 '!I10)</f>
        <v>0</v>
      </c>
    </row>
    <row r="10" spans="2:9" x14ac:dyDescent="0.15">
      <c r="B10" s="28" t="s">
        <v>33</v>
      </c>
      <c r="C10" t="b">
        <v>0</v>
      </c>
      <c r="D10">
        <f>IF(C10=FALSE,0,'裏面 '!D11)</f>
        <v>0</v>
      </c>
      <c r="G10" s="28" t="s">
        <v>34</v>
      </c>
      <c r="H10" t="b">
        <v>0</v>
      </c>
      <c r="I10">
        <f>IF(H10=FALSE,0,'裏面 '!I11)</f>
        <v>0</v>
      </c>
    </row>
    <row r="11" spans="2:9" x14ac:dyDescent="0.15">
      <c r="B11" s="28" t="s">
        <v>35</v>
      </c>
      <c r="C11" t="b">
        <v>0</v>
      </c>
      <c r="D11">
        <f>IF(C11=FALSE,0,'裏面 '!D12)</f>
        <v>0</v>
      </c>
      <c r="G11" s="28" t="s">
        <v>36</v>
      </c>
      <c r="H11" t="b">
        <v>0</v>
      </c>
      <c r="I11">
        <f>IF(H11=FALSE,0,'裏面 '!I12)</f>
        <v>0</v>
      </c>
    </row>
    <row r="12" spans="2:9" x14ac:dyDescent="0.15">
      <c r="B12" s="28" t="s">
        <v>37</v>
      </c>
      <c r="C12" t="b">
        <v>0</v>
      </c>
      <c r="D12">
        <f>IF(C12=FALSE,0,'裏面 '!D13)</f>
        <v>0</v>
      </c>
      <c r="G12" s="28" t="s">
        <v>38</v>
      </c>
      <c r="H12" t="b">
        <v>0</v>
      </c>
      <c r="I12">
        <f>IF(H12=FALSE,0,'裏面 '!I13)</f>
        <v>0</v>
      </c>
    </row>
    <row r="13" spans="2:9" x14ac:dyDescent="0.15">
      <c r="B13" s="28" t="s">
        <v>39</v>
      </c>
      <c r="C13" t="b">
        <v>0</v>
      </c>
      <c r="D13">
        <f>IF(C13=FALSE,0,'裏面 '!D14)</f>
        <v>0</v>
      </c>
      <c r="G13" s="28" t="s">
        <v>40</v>
      </c>
      <c r="H13" t="b">
        <v>0</v>
      </c>
      <c r="I13">
        <f>IF(H13=FALSE,0,'裏面 '!I14)</f>
        <v>0</v>
      </c>
    </row>
    <row r="14" spans="2:9" x14ac:dyDescent="0.15">
      <c r="B14" s="28" t="s">
        <v>41</v>
      </c>
      <c r="C14" t="b">
        <v>0</v>
      </c>
      <c r="D14">
        <f>IF(C14=FALSE,0,'裏面 '!D15)</f>
        <v>0</v>
      </c>
      <c r="G14" s="28" t="s">
        <v>42</v>
      </c>
      <c r="H14" t="b">
        <v>0</v>
      </c>
      <c r="I14">
        <f>IF(H14=FALSE,0,'裏面 '!I15)</f>
        <v>0</v>
      </c>
    </row>
    <row r="15" spans="2:9" x14ac:dyDescent="0.15">
      <c r="B15" s="28" t="s">
        <v>43</v>
      </c>
      <c r="C15" t="b">
        <v>0</v>
      </c>
      <c r="D15">
        <f>IF(C15=FALSE,0,'裏面 '!D16)</f>
        <v>0</v>
      </c>
      <c r="G15" s="28" t="s">
        <v>44</v>
      </c>
      <c r="H15" t="b">
        <v>0</v>
      </c>
      <c r="I15">
        <f>IF(H15=FALSE,0,'裏面 '!I16)</f>
        <v>0</v>
      </c>
    </row>
    <row r="16" spans="2:9" x14ac:dyDescent="0.15">
      <c r="B16" s="28" t="s">
        <v>45</v>
      </c>
      <c r="C16" t="b">
        <v>0</v>
      </c>
      <c r="D16">
        <f>IF(C16=FALSE,0,'裏面 '!D17)</f>
        <v>0</v>
      </c>
      <c r="G16" s="33" t="s">
        <v>72</v>
      </c>
      <c r="H16" t="b">
        <v>0</v>
      </c>
      <c r="I16">
        <f>IF(H16=FALSE,0,'裏面 '!I17)</f>
        <v>0</v>
      </c>
    </row>
    <row r="17" spans="2:9" x14ac:dyDescent="0.15">
      <c r="B17" s="28" t="s">
        <v>46</v>
      </c>
      <c r="C17" t="b">
        <v>0</v>
      </c>
      <c r="D17">
        <f>IF(C17=FALSE,0,'裏面 '!D18)</f>
        <v>0</v>
      </c>
      <c r="G17" s="34" t="s">
        <v>76</v>
      </c>
      <c r="H17" t="b">
        <v>0</v>
      </c>
      <c r="I17">
        <f>IF(H17=FALSE,0,'裏面 '!I18)</f>
        <v>0</v>
      </c>
    </row>
    <row r="18" spans="2:9" x14ac:dyDescent="0.15">
      <c r="B18" s="28" t="s">
        <v>47</v>
      </c>
      <c r="C18" t="b">
        <v>0</v>
      </c>
      <c r="D18">
        <f>IF(C18=FALSE,0,'裏面 '!D19)</f>
        <v>0</v>
      </c>
      <c r="I18">
        <f>SUM(I5:I17)</f>
        <v>0</v>
      </c>
    </row>
    <row r="19" spans="2:9" x14ac:dyDescent="0.15">
      <c r="B19" s="28" t="s">
        <v>49</v>
      </c>
      <c r="C19" t="b">
        <v>0</v>
      </c>
      <c r="D19">
        <f>IF(C19=FALSE,0,'裏面 '!D20)</f>
        <v>0</v>
      </c>
      <c r="G19" s="21" t="s">
        <v>48</v>
      </c>
    </row>
    <row r="20" spans="2:9" ht="14.25" thickBot="1" x14ac:dyDescent="0.2">
      <c r="B20" s="28" t="s">
        <v>50</v>
      </c>
      <c r="C20" t="b">
        <v>0</v>
      </c>
      <c r="D20">
        <f>IF(C20=FALSE,0,'裏面 '!D21)</f>
        <v>0</v>
      </c>
      <c r="G20" s="25" t="s">
        <v>18</v>
      </c>
    </row>
    <row r="21" spans="2:9" ht="14.25" thickTop="1" x14ac:dyDescent="0.15">
      <c r="B21" s="28" t="s">
        <v>52</v>
      </c>
      <c r="C21" t="b">
        <v>0</v>
      </c>
      <c r="D21">
        <f>IF(C21=FALSE,0,'裏面 '!D22)</f>
        <v>0</v>
      </c>
      <c r="G21" s="27" t="s">
        <v>78</v>
      </c>
      <c r="H21" t="b">
        <v>0</v>
      </c>
      <c r="I21">
        <f>IF(H21=FALSE,0,'裏面 '!I23)</f>
        <v>0</v>
      </c>
    </row>
    <row r="22" spans="2:9" x14ac:dyDescent="0.15">
      <c r="B22" s="28" t="s">
        <v>54</v>
      </c>
      <c r="C22" t="b">
        <v>0</v>
      </c>
      <c r="D22">
        <f>IF(C22=FALSE,0,'裏面 '!D23)</f>
        <v>0</v>
      </c>
      <c r="G22" s="28" t="s">
        <v>79</v>
      </c>
      <c r="H22" t="b">
        <v>0</v>
      </c>
      <c r="I22">
        <f>IF(H22=FALSE,0,'裏面 '!I24)</f>
        <v>0</v>
      </c>
    </row>
    <row r="23" spans="2:9" x14ac:dyDescent="0.15">
      <c r="B23" s="28" t="s">
        <v>56</v>
      </c>
      <c r="C23" t="b">
        <v>0</v>
      </c>
      <c r="D23">
        <f>IF(C23=FALSE,0,'裏面 '!D24)</f>
        <v>0</v>
      </c>
      <c r="G23" s="28" t="s">
        <v>80</v>
      </c>
      <c r="H23" t="b">
        <v>0</v>
      </c>
      <c r="I23">
        <f>IF(H23=FALSE,0,'裏面 '!I25)</f>
        <v>0</v>
      </c>
    </row>
    <row r="24" spans="2:9" x14ac:dyDescent="0.15">
      <c r="B24" s="28" t="s">
        <v>58</v>
      </c>
      <c r="C24" t="b">
        <v>0</v>
      </c>
      <c r="D24">
        <f>IF(C24=FALSE,0,'裏面 '!D25)</f>
        <v>0</v>
      </c>
      <c r="G24" s="51"/>
      <c r="I24">
        <f>SUM(I21:I23)</f>
        <v>0</v>
      </c>
    </row>
    <row r="25" spans="2:9" x14ac:dyDescent="0.15">
      <c r="B25" s="38" t="s">
        <v>59</v>
      </c>
      <c r="C25" t="b">
        <v>0</v>
      </c>
      <c r="D25">
        <f>IF(C25=FALSE,0,'裏面 '!D26)</f>
        <v>0</v>
      </c>
    </row>
    <row r="26" spans="2:9" x14ac:dyDescent="0.15">
      <c r="B26" s="38" t="s">
        <v>60</v>
      </c>
      <c r="C26" t="b">
        <v>0</v>
      </c>
      <c r="D26">
        <f>IF(C26=FALSE,0,'裏面 '!D27)</f>
        <v>0</v>
      </c>
      <c r="G26" s="21" t="s">
        <v>73</v>
      </c>
    </row>
    <row r="27" spans="2:9" ht="14.25" thickBot="1" x14ac:dyDescent="0.2">
      <c r="B27" s="38" t="s">
        <v>61</v>
      </c>
      <c r="C27" t="b">
        <v>0</v>
      </c>
      <c r="D27">
        <f>IF(C27=FALSE,0,'裏面 '!D28)</f>
        <v>0</v>
      </c>
      <c r="G27" s="25" t="s">
        <v>18</v>
      </c>
    </row>
    <row r="28" spans="2:9" ht="14.25" thickTop="1" x14ac:dyDescent="0.15">
      <c r="D28">
        <f>SUM(D5:D27)</f>
        <v>0</v>
      </c>
      <c r="G28" s="27" t="s">
        <v>63</v>
      </c>
      <c r="H28" t="b">
        <v>0</v>
      </c>
      <c r="I28">
        <f>IF(H28=FALSE,0,'裏面 '!I30)</f>
        <v>0</v>
      </c>
    </row>
    <row r="29" spans="2:9" x14ac:dyDescent="0.15">
      <c r="B29" s="21" t="s">
        <v>65</v>
      </c>
      <c r="I29">
        <f>SUM(I28)</f>
        <v>0</v>
      </c>
    </row>
    <row r="30" spans="2:9" x14ac:dyDescent="0.15">
      <c r="B30" s="27" t="s">
        <v>51</v>
      </c>
      <c r="C30" t="b">
        <v>0</v>
      </c>
      <c r="D30">
        <f>IF(C30=FALSE,0,'裏面 '!D33)</f>
        <v>0</v>
      </c>
    </row>
    <row r="31" spans="2:9" x14ac:dyDescent="0.15">
      <c r="B31" s="28" t="s">
        <v>53</v>
      </c>
      <c r="C31" t="b">
        <v>0</v>
      </c>
      <c r="D31">
        <f>IF(C31=FALSE,0,'裏面 '!D34)</f>
        <v>0</v>
      </c>
    </row>
    <row r="32" spans="2:9" x14ac:dyDescent="0.15">
      <c r="B32" s="45" t="s">
        <v>55</v>
      </c>
      <c r="C32" t="b">
        <v>0</v>
      </c>
      <c r="D32">
        <f>IF(C32=FALSE,0,'裏面 '!D35)</f>
        <v>0</v>
      </c>
    </row>
    <row r="33" spans="2:4" x14ac:dyDescent="0.15">
      <c r="B33" s="28" t="s">
        <v>57</v>
      </c>
      <c r="C33" t="b">
        <v>0</v>
      </c>
      <c r="D33">
        <f>IF(C33=FALSE,0,'裏面 '!D36)</f>
        <v>0</v>
      </c>
    </row>
    <row r="34" spans="2:4" x14ac:dyDescent="0.15">
      <c r="B34" s="28" t="s">
        <v>30</v>
      </c>
      <c r="C34" t="b">
        <v>0</v>
      </c>
      <c r="D34">
        <f>IF(C34=FALSE,0,'裏面 '!D37)</f>
        <v>0</v>
      </c>
    </row>
    <row r="35" spans="2:4" x14ac:dyDescent="0.15">
      <c r="B35" s="28" t="s">
        <v>67</v>
      </c>
      <c r="C35" t="b">
        <v>0</v>
      </c>
      <c r="D35">
        <f>IF(C35=FALSE,0,'裏面 '!D38)</f>
        <v>0</v>
      </c>
    </row>
    <row r="36" spans="2:4" x14ac:dyDescent="0.15">
      <c r="B36" s="28" t="s">
        <v>68</v>
      </c>
      <c r="C36" t="b">
        <v>0</v>
      </c>
      <c r="D36">
        <f>IF(C36=FALSE,0,'裏面 '!D39)</f>
        <v>0</v>
      </c>
    </row>
    <row r="37" spans="2:4" x14ac:dyDescent="0.15">
      <c r="B37" s="28" t="s">
        <v>69</v>
      </c>
      <c r="C37" t="b">
        <v>0</v>
      </c>
      <c r="D37">
        <f>IF(C37=FALSE,0,'裏面 '!D40)</f>
        <v>0</v>
      </c>
    </row>
    <row r="38" spans="2:4" x14ac:dyDescent="0.15">
      <c r="B38" s="28" t="s">
        <v>70</v>
      </c>
      <c r="C38" t="b">
        <v>0</v>
      </c>
      <c r="D38">
        <f>IF(C38=FALSE,0,'裏面 '!D41)</f>
        <v>0</v>
      </c>
    </row>
    <row r="39" spans="2:4" x14ac:dyDescent="0.15">
      <c r="B39" s="28" t="s">
        <v>74</v>
      </c>
      <c r="C39" t="b">
        <v>0</v>
      </c>
      <c r="D39">
        <f>IF(C39=FALSE,0,'裏面 '!D42)</f>
        <v>0</v>
      </c>
    </row>
    <row r="40" spans="2:4" x14ac:dyDescent="0.15">
      <c r="B40" s="28" t="s">
        <v>75</v>
      </c>
      <c r="C40" t="b">
        <v>0</v>
      </c>
      <c r="D40">
        <f>IF(C40=FALSE,0,'裏面 '!D43)</f>
        <v>0</v>
      </c>
    </row>
    <row r="41" spans="2:4" x14ac:dyDescent="0.15">
      <c r="B41" s="46" t="s">
        <v>71</v>
      </c>
      <c r="C41" t="b">
        <v>0</v>
      </c>
      <c r="D41">
        <f>IF(C41=FALSE,0,'裏面 '!D44)</f>
        <v>0</v>
      </c>
    </row>
    <row r="42" spans="2:4" x14ac:dyDescent="0.15">
      <c r="D42">
        <f>SUM(D30:D41)</f>
        <v>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1A0F-09E8-4C18-8400-0C819349FEC8}">
  <sheetPr codeName="Sheet3"/>
  <dimension ref="C2:C4"/>
  <sheetViews>
    <sheetView workbookViewId="0">
      <selection activeCell="C8" sqref="C8"/>
    </sheetView>
  </sheetViews>
  <sheetFormatPr defaultRowHeight="13.5" x14ac:dyDescent="0.15"/>
  <sheetData>
    <row r="2" spans="3:3" x14ac:dyDescent="0.15">
      <c r="C2" t="s">
        <v>9</v>
      </c>
    </row>
    <row r="3" spans="3:3" x14ac:dyDescent="0.15">
      <c r="C3" t="s">
        <v>10</v>
      </c>
    </row>
    <row r="4" spans="3:3" x14ac:dyDescent="0.15">
      <c r="C4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表面</vt:lpstr>
      <vt:lpstr>裏面 </vt:lpstr>
      <vt:lpstr>Sheet5</vt:lpstr>
      <vt:lpstr>換算表</vt:lpstr>
      <vt:lpstr>Sheet1</vt:lpstr>
      <vt:lpstr>'裏面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2025-06-30T05:56:37Z</dcterms:modified>
  <cp:category/>
  <cp:contentStatus/>
</cp:coreProperties>
</file>